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tabRatio="689" activeTab="1"/>
  </bookViews>
  <sheets>
    <sheet name="Votanti" sheetId="1" r:id="rId1"/>
    <sheet name="SCRUTINIO" sheetId="2" r:id="rId2"/>
    <sheet name="Lista1" sheetId="3" r:id="rId3"/>
    <sheet name="Lista2" sheetId="4" r:id="rId4"/>
    <sheet name="Lista3" sheetId="5" r:id="rId5"/>
    <sheet name="Lista4" sheetId="6" r:id="rId6"/>
    <sheet name="lista5" sheetId="7" r:id="rId7"/>
    <sheet name="Lista6" sheetId="8" r:id="rId8"/>
    <sheet name="Lista7" sheetId="9" r:id="rId9"/>
    <sheet name="Lista8" sheetId="10" r:id="rId10"/>
    <sheet name="Lista9" sheetId="11" r:id="rId11"/>
    <sheet name="Lista10" sheetId="12" r:id="rId12"/>
    <sheet name="Lista11" sheetId="13" r:id="rId13"/>
    <sheet name="Lista12" sheetId="14" r:id="rId14"/>
  </sheets>
  <definedNames>
    <definedName name="_xlnm.Print_Area" localSheetId="2">'Lista1'!$A$1:$X$24</definedName>
    <definedName name="_xlnm.Print_Area" localSheetId="11">'Lista10'!$A$1:$X$24</definedName>
    <definedName name="_xlnm.Print_Area" localSheetId="12">'Lista11'!$A$1:$X$24</definedName>
    <definedName name="_xlnm.Print_Area" localSheetId="13">'Lista12'!$A$1:$X$24</definedName>
    <definedName name="_xlnm.Print_Area" localSheetId="3">'Lista2'!$A$1:$X$24</definedName>
    <definedName name="_xlnm.Print_Area" localSheetId="4">'Lista3'!$A$1:$X$24</definedName>
    <definedName name="_xlnm.Print_Area" localSheetId="5">'Lista4'!$A$1:$X$24</definedName>
    <definedName name="_xlnm.Print_Area" localSheetId="6">'lista5'!$A$1:$X$24</definedName>
    <definedName name="_xlnm.Print_Area" localSheetId="7">'Lista6'!$A$1:$X$24</definedName>
    <definedName name="_xlnm.Print_Area" localSheetId="8">'Lista7'!$A$1:$X$24</definedName>
    <definedName name="_xlnm.Print_Area" localSheetId="9">'Lista8'!$A$1:$X$24</definedName>
    <definedName name="_xlnm.Print_Area" localSheetId="10">'Lista9'!$A$1:$X$24</definedName>
    <definedName name="_xlnm.Print_Area" localSheetId="1">'SCRUTINIO'!$A$1:$X$33</definedName>
    <definedName name="_xlnm.Print_Area" localSheetId="0">'Votanti'!$A$1:$N$26</definedName>
  </definedNames>
  <calcPr fullCalcOnLoad="1"/>
</workbook>
</file>

<file path=xl/sharedStrings.xml><?xml version="1.0" encoding="utf-8"?>
<sst xmlns="http://schemas.openxmlformats.org/spreadsheetml/2006/main" count="396" uniqueCount="280">
  <si>
    <t>SEZ</t>
  </si>
  <si>
    <t>ISCRITTI LISTE</t>
  </si>
  <si>
    <t>N.</t>
  </si>
  <si>
    <t>M</t>
  </si>
  <si>
    <t>F</t>
  </si>
  <si>
    <t>T</t>
  </si>
  <si>
    <t>%</t>
  </si>
  <si>
    <t>TOT</t>
  </si>
  <si>
    <t>LUNEDI'    DEFINITIVI ore 15</t>
  </si>
  <si>
    <t>ELEZIONI DEL 20 E 21 SETTEMBRE 2020 - COMUNALI</t>
  </si>
  <si>
    <t>RIEPILOGO CANDIDATI SINDACO</t>
  </si>
  <si>
    <t>Sezioni</t>
  </si>
  <si>
    <t>Totale</t>
  </si>
  <si>
    <t>Di cui solo  al Sindaco</t>
  </si>
  <si>
    <t>RIEPILOGO LISTE</t>
  </si>
  <si>
    <t>Maschi aventi diritto</t>
  </si>
  <si>
    <t>Femmine aventi diritto</t>
  </si>
  <si>
    <t>Totale aventi diritto</t>
  </si>
  <si>
    <t>Votanti</t>
  </si>
  <si>
    <t>Votanti maschi</t>
  </si>
  <si>
    <t>Votanti femmine</t>
  </si>
  <si>
    <r>
      <rPr>
        <b/>
        <sz val="14"/>
        <rFont val="Verdana"/>
        <family val="2"/>
      </rPr>
      <t>Voti validi</t>
    </r>
    <r>
      <rPr>
        <b/>
        <sz val="9"/>
        <rFont val="Verdana"/>
        <family val="2"/>
      </rPr>
      <t xml:space="preserve"> </t>
    </r>
  </si>
  <si>
    <t>Voti  validi Liste</t>
  </si>
  <si>
    <t>Voti validi ai soli Sindaci</t>
  </si>
  <si>
    <t>Totale voti Validi</t>
  </si>
  <si>
    <t>Schede non Valide</t>
  </si>
  <si>
    <t>Lista n. 1  TRICASE E' BELLA</t>
  </si>
  <si>
    <t>Lista N. 2 TRICASE CORAGGIOSDA ZOCCO SINDACO</t>
  </si>
  <si>
    <t>Lista N. 3 CITTA' DEMOCRATICA ZOCCO SINDACO</t>
  </si>
  <si>
    <t>Lista N. 4 TRICASE SCEGLIE TRICASE</t>
  </si>
  <si>
    <t>Lista N. 5 MOVIMENTO 5 STELLE</t>
  </si>
  <si>
    <t>Lista N. 6 VALORE ALLE PERSONE</t>
  </si>
  <si>
    <t>Lista N. 7 GIORGIA MELONI PER CARBONE SINDACO</t>
  </si>
  <si>
    <t>Lista N. 8 SUD IN TESTA</t>
  </si>
  <si>
    <t>Lista N. 9 SI'AMO TRICASE  DE DONNO SINDACO</t>
  </si>
  <si>
    <t>Lista N. 10 PD PARTITO DEMOCRATICO</t>
  </si>
  <si>
    <t>Lista N. 11 TRICASE RESPONSABILE DE DONNO SINDACO</t>
  </si>
  <si>
    <t>Lista N. 12 TRICASE FUTURO COMUNE</t>
  </si>
  <si>
    <t>CARMINE  ZOCCO</t>
  </si>
  <si>
    <t>GIOVANNI CARITA'</t>
  </si>
  <si>
    <t>DONATO CARBONE</t>
  </si>
  <si>
    <t>ANTONIO DE DONNO</t>
  </si>
  <si>
    <r>
      <t xml:space="preserve">Lista n. 1  </t>
    </r>
    <r>
      <rPr>
        <b/>
        <sz val="11"/>
        <color indexed="8"/>
        <rFont val="Calibri"/>
        <family val="2"/>
      </rPr>
      <t>TRICASE E' BELLA</t>
    </r>
  </si>
  <si>
    <r>
      <t xml:space="preserve">Lista N. 2 </t>
    </r>
    <r>
      <rPr>
        <b/>
        <sz val="11"/>
        <color indexed="8"/>
        <rFont val="Calibri"/>
        <family val="2"/>
      </rPr>
      <t>TRICASE CORAGGIOSDA ZOCCO SINDACO</t>
    </r>
  </si>
  <si>
    <r>
      <t xml:space="preserve">Lista N. 3 </t>
    </r>
    <r>
      <rPr>
        <b/>
        <sz val="11"/>
        <color indexed="8"/>
        <rFont val="Calibri"/>
        <family val="2"/>
      </rPr>
      <t>CITTA' DEMOCRATICA ZOCCO SINDACO</t>
    </r>
  </si>
  <si>
    <r>
      <t xml:space="preserve">Lista N. 4 </t>
    </r>
    <r>
      <rPr>
        <b/>
        <sz val="11"/>
        <color indexed="8"/>
        <rFont val="Calibri"/>
        <family val="2"/>
      </rPr>
      <t>TRICASE SCEGLIE TRICASE</t>
    </r>
  </si>
  <si>
    <r>
      <t xml:space="preserve">Lista N. 5 </t>
    </r>
    <r>
      <rPr>
        <b/>
        <sz val="11"/>
        <color indexed="8"/>
        <rFont val="Calibri"/>
        <family val="2"/>
      </rPr>
      <t>MOVIMENTO 5 STELLE</t>
    </r>
  </si>
  <si>
    <r>
      <t xml:space="preserve">Lista N. 6 </t>
    </r>
    <r>
      <rPr>
        <b/>
        <sz val="11"/>
        <color indexed="8"/>
        <rFont val="Calibri"/>
        <family val="2"/>
      </rPr>
      <t>VALORE ALLE PERSONE</t>
    </r>
  </si>
  <si>
    <r>
      <t xml:space="preserve">Lista N. 7 </t>
    </r>
    <r>
      <rPr>
        <b/>
        <sz val="11"/>
        <color indexed="8"/>
        <rFont val="Calibri"/>
        <family val="2"/>
      </rPr>
      <t>GIORGIA MELONI PER CARBONE SINDACO</t>
    </r>
  </si>
  <si>
    <r>
      <t xml:space="preserve">Lista N. 8 </t>
    </r>
    <r>
      <rPr>
        <b/>
        <sz val="11"/>
        <color indexed="8"/>
        <rFont val="Calibri"/>
        <family val="2"/>
      </rPr>
      <t>SUD IN TESTA</t>
    </r>
  </si>
  <si>
    <r>
      <t xml:space="preserve">Lista N. 9 </t>
    </r>
    <r>
      <rPr>
        <b/>
        <sz val="11"/>
        <color indexed="8"/>
        <rFont val="Calibri"/>
        <family val="2"/>
      </rPr>
      <t>SI'AMO TRICASE  DE DONNO SINDACO</t>
    </r>
  </si>
  <si>
    <r>
      <t>Lista N. 10</t>
    </r>
    <r>
      <rPr>
        <b/>
        <sz val="11"/>
        <color indexed="8"/>
        <rFont val="Calibri"/>
        <family val="2"/>
      </rPr>
      <t xml:space="preserve"> PD PARTITO DEMOCRATICO</t>
    </r>
  </si>
  <si>
    <r>
      <t xml:space="preserve">Lista N. 11 </t>
    </r>
    <r>
      <rPr>
        <b/>
        <sz val="11"/>
        <color indexed="8"/>
        <rFont val="Calibri"/>
        <family val="2"/>
      </rPr>
      <t>TRICASE RESPONSABILE DE DONNO SINDACO</t>
    </r>
  </si>
  <si>
    <r>
      <t xml:space="preserve">Lista N. 12 </t>
    </r>
    <r>
      <rPr>
        <b/>
        <sz val="11"/>
        <color indexed="8"/>
        <rFont val="Calibri"/>
        <family val="2"/>
      </rPr>
      <t>TRICASE FUTURO COMUNE</t>
    </r>
  </si>
  <si>
    <t>Totale liste collegate  Carmine ZOCCO Sindaco</t>
  </si>
  <si>
    <t>Totale liste collegate Donato CARBONE Sindaco</t>
  </si>
  <si>
    <t>Totale liste collegate  Giovanni CARITA'  Sindaco</t>
  </si>
  <si>
    <t>Totale liste collegate  Antonio DE DONNO  Sindaco</t>
  </si>
  <si>
    <t xml:space="preserve"> CITTA' DI TRICASE    -        ELEZIONI COMUNALI    DEL 20 E 21 SETTEMBRE 2020                                                                        </t>
  </si>
  <si>
    <t>ORE 12</t>
  </si>
  <si>
    <t>ORE 19</t>
  </si>
  <si>
    <t>ORE 23</t>
  </si>
  <si>
    <t>DOMENICA 20 SETTEMBRE</t>
  </si>
  <si>
    <t>Di cui espressi solo in favore dei Sindaci  (B)</t>
  </si>
  <si>
    <t>TOTALE VOTI VALIDI ALLE LISTE (A)</t>
  </si>
  <si>
    <t>Bianche (D)</t>
  </si>
  <si>
    <t>Nulle (E)</t>
  </si>
  <si>
    <t>Contestate e NON  Assegnate (F)</t>
  </si>
  <si>
    <r>
      <t xml:space="preserve">TOTALE  VOTI SINDACI         (C ) = </t>
    </r>
    <r>
      <rPr>
        <b/>
        <sz val="9"/>
        <rFont val="Verdana"/>
        <family val="2"/>
      </rPr>
      <t>A+B</t>
    </r>
  </si>
  <si>
    <t xml:space="preserve">Totale Schede NON Valide </t>
  </si>
  <si>
    <t>TOTALE GENERALE (G) = C + D+E+F</t>
  </si>
  <si>
    <t>Totale votanti (H)</t>
  </si>
  <si>
    <t>Totale voti Lista</t>
  </si>
  <si>
    <t>SEZIONI</t>
  </si>
  <si>
    <t>Voti di Lista per sezione</t>
  </si>
  <si>
    <t>VOTI DI PREFERENZA AI CANDIDATI</t>
  </si>
  <si>
    <t xml:space="preserve">Totale voti </t>
  </si>
  <si>
    <t>STEFANIA IMMACOLATA ACCOGLI</t>
  </si>
  <si>
    <t>GIACOMO ELIA</t>
  </si>
  <si>
    <t>ROCCO INDINO</t>
  </si>
  <si>
    <t>ANNALUCIA LISI</t>
  </si>
  <si>
    <t>ANTONIO NUCCIO</t>
  </si>
  <si>
    <t>Totali</t>
  </si>
  <si>
    <t>MANUELA BRAMATO</t>
  </si>
  <si>
    <t xml:space="preserve">KATIA CERFEDA </t>
  </si>
  <si>
    <t>DANILO DE CARLO</t>
  </si>
  <si>
    <t>MICHELE DELL'ABATE</t>
  </si>
  <si>
    <t>ROCCO DELL'ABATE</t>
  </si>
  <si>
    <t>ILARIA DE MARCO</t>
  </si>
  <si>
    <t>GIANLUCA LEONE ERRICO</t>
  </si>
  <si>
    <t xml:space="preserve">FEDERICA ESPOSITO </t>
  </si>
  <si>
    <t xml:space="preserve">TEODORO GIUDICE </t>
  </si>
  <si>
    <t>ALESSANDRO MASSAFRA</t>
  </si>
  <si>
    <t>STEFANO PERRONE</t>
  </si>
  <si>
    <t xml:space="preserve">ALESSANDRO PEZZUTO </t>
  </si>
  <si>
    <t>PATRIZIA STEFANELLI</t>
  </si>
  <si>
    <t>CHIARA TURCO</t>
  </si>
  <si>
    <t>GABRIELE VETRUCCIO</t>
  </si>
  <si>
    <t>VINCENZA ZOCCO</t>
  </si>
  <si>
    <t>N</t>
  </si>
  <si>
    <t>ELEZIONI AMMINISTRATIVE DEL 20 E 21 SETTEMBRE 2020 - COMUNE DI TRICASE</t>
  </si>
  <si>
    <t>CANDIDATI</t>
  </si>
  <si>
    <t>Lista  n. 1     TRICASE CORAGGIOSA ZOCCO SINDACO</t>
  </si>
  <si>
    <t>SERENA IOLANDA COLAZZO</t>
  </si>
  <si>
    <t>MARIO D'AVERSA</t>
  </si>
  <si>
    <t>ANDREA DI PAOLA</t>
  </si>
  <si>
    <t>MASSIMO ERRICO</t>
  </si>
  <si>
    <t>VERONICA FERRAMOSCA</t>
  </si>
  <si>
    <t>GIOVANNA GIACCARI</t>
  </si>
  <si>
    <t>CHIARA MARTELLA</t>
  </si>
  <si>
    <t>ELENA OLIVIERI</t>
  </si>
  <si>
    <t>GIOVANNA PONZETTA</t>
  </si>
  <si>
    <t>SASHA SCAPPAVIVA</t>
  </si>
  <si>
    <t>MONICA SCARLINO</t>
  </si>
  <si>
    <t>DANIELA TEMPESTA</t>
  </si>
  <si>
    <t>MATTIA SALVATORE TURCO</t>
  </si>
  <si>
    <t>YURI MARTINO ZIPPO</t>
  </si>
  <si>
    <t>Lista  n. 3     CITTA' DEMOCRATICA ZOCCO SINDACO</t>
  </si>
  <si>
    <t>Lista  n. 4     TRICASE SCEGLIE TRICASE</t>
  </si>
  <si>
    <t>Lista  n. 5     MOVIMENTO 5 STELLE</t>
  </si>
  <si>
    <t>Lista  n. 6     VALORE ALLE PERSONE</t>
  </si>
  <si>
    <t>Lista  n. 7     GIORGIA MELONI PER CARBONE SINDACO</t>
  </si>
  <si>
    <t>Lista  n. 9     SI'AMO TRICASE DE DONNO SINDACO</t>
  </si>
  <si>
    <t>Lista  n. 10     PARTITO DEMOCRATICO</t>
  </si>
  <si>
    <t>Lista  n. 12    TRICASE FUTURO COMUNE</t>
  </si>
  <si>
    <t>MARIA ASSUNTA CORRADO</t>
  </si>
  <si>
    <t>PERLA RITA FERRARI</t>
  </si>
  <si>
    <t>VINCENZO MARIA FORNARO Detto ENZO</t>
  </si>
  <si>
    <t>SERGIO FRACASSO</t>
  </si>
  <si>
    <t>DANIELA FRATTOLILLO</t>
  </si>
  <si>
    <t>ANTONIO IANNI Detto TONINO</t>
  </si>
  <si>
    <t>COSIMA LONGO Detta MINA</t>
  </si>
  <si>
    <t>ROCCO MARRA</t>
  </si>
  <si>
    <t>VALENTINA MARRA</t>
  </si>
  <si>
    <t>ANTONIO TURCO</t>
  </si>
  <si>
    <t>ANTONIO LUIGI BAGLIVO</t>
  </si>
  <si>
    <t>SONIA SABATO</t>
  </si>
  <si>
    <t>GIANPIERO MUSIO</t>
  </si>
  <si>
    <t>MIRIAM RIFUGGIO</t>
  </si>
  <si>
    <t>ANTONELLO DE RINALDIS</t>
  </si>
  <si>
    <t>SARA BRAMATO</t>
  </si>
  <si>
    <t>COSIMO AGOSTINELLO</t>
  </si>
  <si>
    <t>ROSA CASOLARO</t>
  </si>
  <si>
    <t>LUCIA TIZIANA TURCO</t>
  </si>
  <si>
    <t>RODOLFO SALVATORE FRACASSO</t>
  </si>
  <si>
    <t>ELENA FORTE</t>
  </si>
  <si>
    <t>ANNALISA GIANNELLI</t>
  </si>
  <si>
    <t>GIUSEPPA ROBERTO Detta PINA</t>
  </si>
  <si>
    <t>GIUSEPPE NICOLI'</t>
  </si>
  <si>
    <t>MARCO RUTA</t>
  </si>
  <si>
    <t>MAIKOL ANTONIO VIOLA</t>
  </si>
  <si>
    <t>ZACCARIA GIUSEPPE SODERO</t>
  </si>
  <si>
    <t>ANNA CAZZATO</t>
  </si>
  <si>
    <t>ALESSANDRA AGROSI'</t>
  </si>
  <si>
    <t>FRANCO ANTONIO PERRONE</t>
  </si>
  <si>
    <t>MAURO ROBERTO</t>
  </si>
  <si>
    <t>MAURIZIO STEFANELLI</t>
  </si>
  <si>
    <t>ANTONIO MUSARO'</t>
  </si>
  <si>
    <t>ROCCO ANTONIO ALFARANO Detto TONINO</t>
  </si>
  <si>
    <t>SILVIA DE NIZZA</t>
  </si>
  <si>
    <t>ANDREA NAPOLI</t>
  </si>
  <si>
    <t>VINCENZA MUSARO'</t>
  </si>
  <si>
    <t>LUCIA IGINA NICOLETTI BORSATTI</t>
  </si>
  <si>
    <t>DANIELA FRACASSO</t>
  </si>
  <si>
    <t>ANDREA PISCOPIELLO</t>
  </si>
  <si>
    <t>STEFANIA CANTORO</t>
  </si>
  <si>
    <t>DANIELE AMOROSO</t>
  </si>
  <si>
    <t>PAOLO CARBONE</t>
  </si>
  <si>
    <t>ROCCO DE IACO</t>
  </si>
  <si>
    <t>CHIARA DE PASCALI</t>
  </si>
  <si>
    <t>DANIELA DE MARCO</t>
  </si>
  <si>
    <t>ALESSANDRA MARTELLA</t>
  </si>
  <si>
    <t>ANDREA MELE</t>
  </si>
  <si>
    <t>GIACOMO PIO RITROVATO</t>
  </si>
  <si>
    <t>ANNUNZIATA LEOPIZZI</t>
  </si>
  <si>
    <t>DORIANA LEGARI</t>
  </si>
  <si>
    <t>MARCELLO TURCO</t>
  </si>
  <si>
    <t>ANNA RITA BIASCO Detta ANNA</t>
  </si>
  <si>
    <t>CARLA CAGNAZZO</t>
  </si>
  <si>
    <t>ANNA MAURO</t>
  </si>
  <si>
    <t>EMANUELA IMMACOLATA PANZERA Detta EMANUELA</t>
  </si>
  <si>
    <t>FRANCESCA PETRACCA</t>
  </si>
  <si>
    <t>MARIA ANGELA TREGLIA Detta ANGELA</t>
  </si>
  <si>
    <t>PASQUALE CANETTI</t>
  </si>
  <si>
    <t>GIUSEPPE CAVALIERI</t>
  </si>
  <si>
    <t>ALBERTO CIARDO</t>
  </si>
  <si>
    <t>ENRICO CERFEDA</t>
  </si>
  <si>
    <t>MASSIMILIANO CRUGNO</t>
  </si>
  <si>
    <t>PASQUALE DE MARCO</t>
  </si>
  <si>
    <t>ANTONIO FORTE</t>
  </si>
  <si>
    <t>LUIGI MAURO</t>
  </si>
  <si>
    <t>ROBERTO SCHIMERA</t>
  </si>
  <si>
    <t>NATASCHA EMMA BATTISTELLI</t>
  </si>
  <si>
    <t>VITA COLETTA</t>
  </si>
  <si>
    <t>RAFFAELLA DIBENEDETTO</t>
  </si>
  <si>
    <t>CHIARA MARIA MARINI</t>
  </si>
  <si>
    <t>FEDERICA PONZETTA</t>
  </si>
  <si>
    <t>IMMACOLATA PONZETTA Detta IMMA</t>
  </si>
  <si>
    <t>SALVATORE ACCOGLI</t>
  </si>
  <si>
    <t>ALBERTO FRANCESCO MATTIA ESPOSITO</t>
  </si>
  <si>
    <t>GIUSEPPE MALAGNINO</t>
  </si>
  <si>
    <t>VITO MINUTELLO</t>
  </si>
  <si>
    <t>ROCCO NESCA</t>
  </si>
  <si>
    <t>SALVATORE PONZETTA</t>
  </si>
  <si>
    <t>MATTIA QUARTA</t>
  </si>
  <si>
    <t>DAVIDE SPERTI</t>
  </si>
  <si>
    <t>GIOVANNI TOMMASO TURCO Detto GIANTOMMASO</t>
  </si>
  <si>
    <t>GIOVANNA CALABRO</t>
  </si>
  <si>
    <t>MONICA DIDDIO</t>
  </si>
  <si>
    <t>AGNESE FORTE</t>
  </si>
  <si>
    <t>FABIANA SANAPO</t>
  </si>
  <si>
    <t>GIADA SCARASCIA</t>
  </si>
  <si>
    <t>LAURA TUNNO</t>
  </si>
  <si>
    <t>ROCCO BOCCADAMO</t>
  </si>
  <si>
    <t>IPPAZIO CAZZATO</t>
  </si>
  <si>
    <t>ROBERTO VITO DE MARCO</t>
  </si>
  <si>
    <t>EMANUELE DE MICHELI</t>
  </si>
  <si>
    <t>ROCCO MARTELLA</t>
  </si>
  <si>
    <t>EMANUELE MAGLIE</t>
  </si>
  <si>
    <t>ANDREA FACCHINI</t>
  </si>
  <si>
    <t>ROCCO PICECI</t>
  </si>
  <si>
    <t>FABIO RUBERTO</t>
  </si>
  <si>
    <t>ULRICO VERARDO</t>
  </si>
  <si>
    <t>ANDREA ROCCO CIARDO</t>
  </si>
  <si>
    <t>ANNA FORTE</t>
  </si>
  <si>
    <t>GIORGIO DELL'ABATE</t>
  </si>
  <si>
    <t>FRANCESCA LONGO</t>
  </si>
  <si>
    <t>LAURA MURA</t>
  </si>
  <si>
    <t>FRANCESCO MINONNE</t>
  </si>
  <si>
    <t>SARA D'AMICO</t>
  </si>
  <si>
    <t>VALENTINA DORA SPARASCI</t>
  </si>
  <si>
    <t>DANIELA GRAZIA INGLESE</t>
  </si>
  <si>
    <t>CARLO VALENTE</t>
  </si>
  <si>
    <t>ELEONORA CHIURI</t>
  </si>
  <si>
    <t>ROCCO SANAPO</t>
  </si>
  <si>
    <t>FRANCESCO CITO</t>
  </si>
  <si>
    <t>ROCCO GUGLIELMO</t>
  </si>
  <si>
    <t>PIERA MARTINA</t>
  </si>
  <si>
    <t>FRANCESCO CORSANO</t>
  </si>
  <si>
    <t>ROSANNA ZOCCO</t>
  </si>
  <si>
    <t>BIANCA TERESA DE FRANCESCO</t>
  </si>
  <si>
    <t>MARIA NICOLINA DELL'ABATE Detta MARIOLINA</t>
  </si>
  <si>
    <t>ISABELLA GUIDO</t>
  </si>
  <si>
    <t>MARIA ADA PICCINNI</t>
  </si>
  <si>
    <t>MARIAGRAZIA SPERTI</t>
  </si>
  <si>
    <t>GUERINO ALFARANO</t>
  </si>
  <si>
    <t>LUIGI D'AVERSA</t>
  </si>
  <si>
    <t>ROCCO FORTIGUERRA</t>
  </si>
  <si>
    <t>ANTONIO FRISULLO</t>
  </si>
  <si>
    <t>GIUSEPPE IACOBELLI</t>
  </si>
  <si>
    <t>DAVIDE MUSARO'</t>
  </si>
  <si>
    <t>EMANUELE NESCA</t>
  </si>
  <si>
    <t>ANDREA ANTONIO PANICO</t>
  </si>
  <si>
    <t>GIUSEPPE PISCOPIELLO</t>
  </si>
  <si>
    <t>VITO ZOCCO</t>
  </si>
  <si>
    <t>ANNA PAOLA CAFARO</t>
  </si>
  <si>
    <t>ELEONORA CARBONE</t>
  </si>
  <si>
    <t>ARMANDO COSIMO CIARDO</t>
  </si>
  <si>
    <t>PAOLO CITO</t>
  </si>
  <si>
    <t>ANTONIO COLUCCIA</t>
  </si>
  <si>
    <t>GABRIELE D'AMICO</t>
  </si>
  <si>
    <t>DANIELA DE LORENTIIS</t>
  </si>
  <si>
    <t>DONATELLA GUIDA</t>
  </si>
  <si>
    <t>DAVIDE INDINO</t>
  </si>
  <si>
    <t>DIEGO MARGARITO</t>
  </si>
  <si>
    <t>MARIA LUCIA MARRA</t>
  </si>
  <si>
    <t>GIUSEPPE GIORGIO PELUSO</t>
  </si>
  <si>
    <t>ANNA RUBERTO</t>
  </si>
  <si>
    <t>SERENA RUBERTO</t>
  </si>
  <si>
    <t>EMANUELE ROBERTO STEFANELLI</t>
  </si>
  <si>
    <t>ANDREA ZOCCO</t>
  </si>
  <si>
    <r>
      <rPr>
        <b/>
        <sz val="12"/>
        <rFont val="Verdana"/>
        <family val="2"/>
      </rPr>
      <t xml:space="preserve">RIEPILOGO SCRUTINIO                                                                                ELETTORI             </t>
    </r>
    <r>
      <rPr>
        <b/>
        <sz val="14"/>
        <rFont val="Verdana"/>
        <family val="2"/>
      </rPr>
      <t xml:space="preserve">                                                                                   </t>
    </r>
  </si>
  <si>
    <t>ROCCO TURCO Detto ROCKY</t>
  </si>
  <si>
    <t>MARIA ROSARIA DE BENEDETTO</t>
  </si>
  <si>
    <t>STEFANIA CAZZATO</t>
  </si>
  <si>
    <t>ELISA RUBERTO</t>
  </si>
  <si>
    <t>GIOVANNI PAOLO ZIPPO Detto GIAN PAOLO</t>
  </si>
  <si>
    <t>Lista  n. 1     TRICASE E' BELLA ZOCCO SINDACO</t>
  </si>
  <si>
    <t>Lista  n. 8     SUD IN TESTA CARBONE SINDACO</t>
  </si>
  <si>
    <t>Lista  n. 11     TRICASE RESPONSABILE DE DONNO SINDACO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</si>
</sst>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0"/>
      <color indexed="9"/>
      <name val="Verdan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4"/>
      <name val="Times New Roman"/>
      <family val="1"/>
    </font>
    <font>
      <b/>
      <sz val="9"/>
      <name val="Verdana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color indexed="9"/>
      <name val="Verdana"/>
      <family val="2"/>
    </font>
    <font>
      <sz val="8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0"/>
      <color indexed="57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6" tint="-0.24997000396251678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medium"/>
      <bottom style="thin"/>
    </border>
    <border>
      <left style="thin"/>
      <right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2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/>
    </xf>
    <xf numFmtId="1" fontId="6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10" fontId="66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0" fontId="10" fillId="33" borderId="16" xfId="46" applyFont="1" applyFill="1" applyBorder="1" applyAlignment="1">
      <alignment horizontal="center" vertical="center" wrapText="1"/>
      <protection/>
    </xf>
    <xf numFmtId="0" fontId="11" fillId="33" borderId="17" xfId="46" applyFont="1" applyFill="1" applyBorder="1" applyAlignment="1">
      <alignment horizontal="center" vertical="center" wrapText="1"/>
      <protection/>
    </xf>
    <xf numFmtId="0" fontId="12" fillId="33" borderId="17" xfId="46" applyFont="1" applyFill="1" applyBorder="1" applyAlignment="1">
      <alignment wrapText="1"/>
      <protection/>
    </xf>
    <xf numFmtId="0" fontId="13" fillId="3" borderId="16" xfId="46" applyFont="1" applyFill="1" applyBorder="1" applyAlignment="1">
      <alignment horizontal="center" wrapText="1"/>
      <protection/>
    </xf>
    <xf numFmtId="1" fontId="14" fillId="34" borderId="17" xfId="46" applyNumberFormat="1" applyFont="1" applyFill="1" applyBorder="1" applyAlignment="1">
      <alignment wrapText="1"/>
      <protection/>
    </xf>
    <xf numFmtId="1" fontId="15" fillId="34" borderId="17" xfId="46" applyNumberFormat="1" applyFont="1" applyFill="1" applyBorder="1" applyAlignment="1">
      <alignment wrapText="1"/>
      <protection/>
    </xf>
    <xf numFmtId="1" fontId="16" fillId="34" borderId="17" xfId="46" applyNumberFormat="1" applyFont="1" applyFill="1" applyBorder="1" applyAlignment="1">
      <alignment wrapText="1"/>
      <protection/>
    </xf>
    <xf numFmtId="10" fontId="17" fillId="34" borderId="17" xfId="46" applyNumberFormat="1" applyFont="1" applyFill="1" applyBorder="1" applyAlignment="1">
      <alignment wrapText="1"/>
      <protection/>
    </xf>
    <xf numFmtId="0" fontId="18" fillId="35" borderId="18" xfId="46" applyFont="1" applyFill="1" applyBorder="1" applyAlignment="1">
      <alignment wrapText="1"/>
      <protection/>
    </xf>
    <xf numFmtId="1" fontId="16" fillId="34" borderId="19" xfId="46" applyNumberFormat="1" applyFont="1" applyFill="1" applyBorder="1" applyAlignment="1">
      <alignment wrapText="1"/>
      <protection/>
    </xf>
    <xf numFmtId="0" fontId="13" fillId="4" borderId="16" xfId="46" applyFont="1" applyFill="1" applyBorder="1" applyAlignment="1">
      <alignment horizontal="center" wrapText="1"/>
      <protection/>
    </xf>
    <xf numFmtId="0" fontId="13" fillId="36" borderId="16" xfId="46" applyFont="1" applyFill="1" applyBorder="1" applyAlignment="1">
      <alignment horizontal="center" wrapText="1"/>
      <protection/>
    </xf>
    <xf numFmtId="0" fontId="13" fillId="37" borderId="16" xfId="46" applyFont="1" applyFill="1" applyBorder="1" applyAlignment="1">
      <alignment horizontal="center" wrapText="1"/>
      <protection/>
    </xf>
    <xf numFmtId="0" fontId="19" fillId="38" borderId="10" xfId="46" applyFont="1" applyFill="1" applyBorder="1" applyAlignment="1">
      <alignment wrapText="1"/>
      <protection/>
    </xf>
    <xf numFmtId="1" fontId="15" fillId="34" borderId="10" xfId="46" applyNumberFormat="1" applyFont="1" applyFill="1" applyBorder="1" applyAlignment="1">
      <alignment wrapText="1"/>
      <protection/>
    </xf>
    <xf numFmtId="1" fontId="16" fillId="34" borderId="10" xfId="46" applyNumberFormat="1" applyFont="1" applyFill="1" applyBorder="1" applyAlignment="1">
      <alignment wrapText="1"/>
      <protection/>
    </xf>
    <xf numFmtId="10" fontId="7" fillId="39" borderId="20" xfId="46" applyNumberFormat="1" applyFont="1" applyFill="1" applyBorder="1" applyAlignment="1">
      <alignment wrapText="1"/>
      <protection/>
    </xf>
    <xf numFmtId="0" fontId="11" fillId="33" borderId="21" xfId="46" applyFont="1" applyFill="1" applyBorder="1" applyAlignment="1">
      <alignment horizontal="center" vertical="center" wrapText="1"/>
      <protection/>
    </xf>
    <xf numFmtId="0" fontId="12" fillId="33" borderId="21" xfId="46" applyFont="1" applyFill="1" applyBorder="1" applyAlignment="1">
      <alignment wrapText="1"/>
      <protection/>
    </xf>
    <xf numFmtId="0" fontId="14" fillId="34" borderId="17" xfId="0" applyFont="1" applyFill="1" applyBorder="1" applyAlignment="1">
      <alignment wrapText="1"/>
    </xf>
    <xf numFmtId="0" fontId="23" fillId="34" borderId="17" xfId="0" applyFont="1" applyFill="1" applyBorder="1" applyAlignment="1">
      <alignment wrapText="1"/>
    </xf>
    <xf numFmtId="10" fontId="0" fillId="34" borderId="17" xfId="0" applyNumberFormat="1" applyFill="1" applyBorder="1" applyAlignment="1">
      <alignment wrapText="1"/>
    </xf>
    <xf numFmtId="0" fontId="14" fillId="34" borderId="22" xfId="0" applyFont="1" applyFill="1" applyBorder="1" applyAlignment="1">
      <alignment wrapText="1"/>
    </xf>
    <xf numFmtId="0" fontId="14" fillId="34" borderId="23" xfId="0" applyFont="1" applyFill="1" applyBorder="1" applyAlignment="1">
      <alignment wrapText="1"/>
    </xf>
    <xf numFmtId="0" fontId="14" fillId="34" borderId="24" xfId="0" applyFont="1" applyFill="1" applyBorder="1" applyAlignment="1">
      <alignment wrapText="1"/>
    </xf>
    <xf numFmtId="0" fontId="19" fillId="38" borderId="10" xfId="0" applyFont="1" applyFill="1" applyBorder="1" applyAlignment="1">
      <alignment wrapText="1"/>
    </xf>
    <xf numFmtId="0" fontId="14" fillId="34" borderId="11" xfId="0" applyFont="1" applyFill="1" applyBorder="1" applyAlignment="1">
      <alignment wrapText="1"/>
    </xf>
    <xf numFmtId="0" fontId="9" fillId="40" borderId="16" xfId="0" applyFont="1" applyFill="1" applyBorder="1" applyAlignment="1">
      <alignment wrapText="1"/>
    </xf>
    <xf numFmtId="1" fontId="24" fillId="34" borderId="17" xfId="0" applyNumberFormat="1" applyFont="1" applyFill="1" applyBorder="1" applyAlignment="1">
      <alignment wrapText="1"/>
    </xf>
    <xf numFmtId="0" fontId="9" fillId="40" borderId="25" xfId="0" applyFont="1" applyFill="1" applyBorder="1" applyAlignment="1">
      <alignment wrapText="1"/>
    </xf>
    <xf numFmtId="10" fontId="0" fillId="34" borderId="22" xfId="0" applyNumberFormat="1" applyFill="1" applyBorder="1" applyAlignment="1">
      <alignment wrapText="1"/>
    </xf>
    <xf numFmtId="0" fontId="27" fillId="34" borderId="17" xfId="0" applyFont="1" applyFill="1" applyBorder="1" applyAlignment="1">
      <alignment wrapText="1"/>
    </xf>
    <xf numFmtId="1" fontId="14" fillId="34" borderId="17" xfId="0" applyNumberFormat="1" applyFont="1" applyFill="1" applyBorder="1" applyAlignment="1">
      <alignment wrapText="1"/>
    </xf>
    <xf numFmtId="1" fontId="27" fillId="34" borderId="17" xfId="0" applyNumberFormat="1" applyFont="1" applyFill="1" applyBorder="1" applyAlignment="1">
      <alignment wrapText="1"/>
    </xf>
    <xf numFmtId="0" fontId="24" fillId="34" borderId="17" xfId="0" applyFont="1" applyFill="1" applyBorder="1" applyAlignment="1">
      <alignment wrapText="1"/>
    </xf>
    <xf numFmtId="0" fontId="9" fillId="40" borderId="26" xfId="0" applyFont="1" applyFill="1" applyBorder="1" applyAlignment="1">
      <alignment wrapText="1"/>
    </xf>
    <xf numFmtId="0" fontId="24" fillId="34" borderId="24" xfId="0" applyFont="1" applyFill="1" applyBorder="1" applyAlignment="1">
      <alignment wrapText="1"/>
    </xf>
    <xf numFmtId="0" fontId="24" fillId="34" borderId="0" xfId="0" applyFont="1" applyFill="1" applyBorder="1" applyAlignment="1">
      <alignment wrapText="1"/>
    </xf>
    <xf numFmtId="0" fontId="9" fillId="40" borderId="23" xfId="0" applyFont="1" applyFill="1" applyBorder="1" applyAlignment="1">
      <alignment wrapText="1"/>
    </xf>
    <xf numFmtId="0" fontId="24" fillId="34" borderId="23" xfId="0" applyFont="1" applyFill="1" applyBorder="1" applyAlignment="1">
      <alignment wrapText="1"/>
    </xf>
    <xf numFmtId="0" fontId="28" fillId="33" borderId="27" xfId="0" applyFont="1" applyFill="1" applyBorder="1" applyAlignment="1">
      <alignment horizontal="center" vertical="center" wrapText="1"/>
    </xf>
    <xf numFmtId="1" fontId="26" fillId="34" borderId="28" xfId="0" applyNumberFormat="1" applyFont="1" applyFill="1" applyBorder="1" applyAlignment="1">
      <alignment wrapText="1"/>
    </xf>
    <xf numFmtId="10" fontId="0" fillId="34" borderId="29" xfId="0" applyNumberFormat="1" applyFill="1" applyBorder="1" applyAlignment="1">
      <alignment wrapText="1"/>
    </xf>
    <xf numFmtId="0" fontId="10" fillId="33" borderId="25" xfId="46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14" fillId="34" borderId="30" xfId="0" applyFont="1" applyFill="1" applyBorder="1" applyAlignment="1">
      <alignment wrapText="1"/>
    </xf>
    <xf numFmtId="1" fontId="26" fillId="0" borderId="22" xfId="0" applyNumberFormat="1" applyFont="1" applyFill="1" applyBorder="1" applyAlignment="1">
      <alignment wrapText="1"/>
    </xf>
    <xf numFmtId="1" fontId="26" fillId="34" borderId="22" xfId="0" applyNumberFormat="1" applyFont="1" applyFill="1" applyBorder="1" applyAlignment="1">
      <alignment wrapText="1"/>
    </xf>
    <xf numFmtId="1" fontId="25" fillId="0" borderId="17" xfId="0" applyNumberFormat="1" applyFont="1" applyFill="1" applyBorder="1" applyAlignment="1">
      <alignment wrapText="1"/>
    </xf>
    <xf numFmtId="0" fontId="0" fillId="41" borderId="10" xfId="0" applyFill="1" applyBorder="1" applyAlignment="1">
      <alignment/>
    </xf>
    <xf numFmtId="0" fontId="14" fillId="41" borderId="17" xfId="0" applyFont="1" applyFill="1" applyBorder="1" applyAlignment="1">
      <alignment wrapText="1"/>
    </xf>
    <xf numFmtId="0" fontId="23" fillId="41" borderId="17" xfId="0" applyFont="1" applyFill="1" applyBorder="1" applyAlignment="1">
      <alignment wrapText="1"/>
    </xf>
    <xf numFmtId="0" fontId="14" fillId="41" borderId="10" xfId="0" applyFont="1" applyFill="1" applyBorder="1" applyAlignment="1">
      <alignment wrapText="1"/>
    </xf>
    <xf numFmtId="0" fontId="9" fillId="40" borderId="0" xfId="0" applyFont="1" applyFill="1" applyBorder="1" applyAlignment="1">
      <alignment wrapText="1"/>
    </xf>
    <xf numFmtId="0" fontId="29" fillId="0" borderId="0" xfId="0" applyFont="1" applyAlignment="1">
      <alignment/>
    </xf>
    <xf numFmtId="0" fontId="0" fillId="42" borderId="0" xfId="0" applyFill="1" applyAlignment="1">
      <alignment/>
    </xf>
    <xf numFmtId="0" fontId="27" fillId="42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7" fillId="0" borderId="31" xfId="0" applyFont="1" applyBorder="1" applyAlignment="1">
      <alignment vertical="center"/>
    </xf>
    <xf numFmtId="0" fontId="27" fillId="0" borderId="32" xfId="0" applyFont="1" applyBorder="1" applyAlignment="1">
      <alignment/>
    </xf>
    <xf numFmtId="0" fontId="0" fillId="0" borderId="28" xfId="0" applyBorder="1" applyAlignment="1">
      <alignment/>
    </xf>
    <xf numFmtId="1" fontId="27" fillId="39" borderId="33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23" fillId="38" borderId="34" xfId="0" applyFont="1" applyFill="1" applyBorder="1" applyAlignment="1">
      <alignment horizontal="center" vertical="center"/>
    </xf>
    <xf numFmtId="0" fontId="27" fillId="39" borderId="35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1" fontId="27" fillId="39" borderId="10" xfId="0" applyNumberFormat="1" applyFont="1" applyFill="1" applyBorder="1" applyAlignment="1">
      <alignment/>
    </xf>
    <xf numFmtId="0" fontId="27" fillId="39" borderId="10" xfId="0" applyFont="1" applyFill="1" applyBorder="1" applyAlignment="1">
      <alignment/>
    </xf>
    <xf numFmtId="1" fontId="24" fillId="0" borderId="10" xfId="0" applyNumberFormat="1" applyFont="1" applyBorder="1" applyAlignment="1">
      <alignment/>
    </xf>
    <xf numFmtId="1" fontId="67" fillId="0" borderId="10" xfId="0" applyNumberFormat="1" applyFont="1" applyBorder="1" applyAlignment="1">
      <alignment/>
    </xf>
    <xf numFmtId="0" fontId="0" fillId="43" borderId="0" xfId="0" applyFill="1" applyAlignment="1">
      <alignment/>
    </xf>
    <xf numFmtId="1" fontId="68" fillId="0" borderId="10" xfId="0" applyNumberFormat="1" applyFont="1" applyBorder="1" applyAlignment="1">
      <alignment/>
    </xf>
    <xf numFmtId="1" fontId="68" fillId="35" borderId="10" xfId="0" applyNumberFormat="1" applyFont="1" applyFill="1" applyBorder="1" applyAlignment="1">
      <alignment/>
    </xf>
    <xf numFmtId="0" fontId="31" fillId="34" borderId="36" xfId="0" applyFont="1" applyFill="1" applyBorder="1" applyAlignment="1" applyProtection="1">
      <alignment horizontal="left" vertical="center" wrapText="1"/>
      <protection/>
    </xf>
    <xf numFmtId="0" fontId="7" fillId="0" borderId="36" xfId="0" applyFont="1" applyFill="1" applyBorder="1" applyAlignment="1">
      <alignment horizontal="left" vertical="center"/>
    </xf>
    <xf numFmtId="0" fontId="27" fillId="0" borderId="37" xfId="0" applyFont="1" applyBorder="1" applyAlignment="1">
      <alignment vertical="center"/>
    </xf>
    <xf numFmtId="0" fontId="0" fillId="0" borderId="38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center"/>
    </xf>
    <xf numFmtId="0" fontId="31" fillId="34" borderId="39" xfId="0" applyFont="1" applyFill="1" applyBorder="1" applyAlignment="1" applyProtection="1">
      <alignment horizontal="left" vertical="center" wrapText="1"/>
      <protection/>
    </xf>
    <xf numFmtId="0" fontId="23" fillId="38" borderId="12" xfId="0" applyFont="1" applyFill="1" applyBorder="1" applyAlignment="1">
      <alignment horizontal="center" vertical="center"/>
    </xf>
    <xf numFmtId="0" fontId="27" fillId="39" borderId="40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/>
    </xf>
    <xf numFmtId="0" fontId="14" fillId="0" borderId="11" xfId="0" applyFont="1" applyFill="1" applyBorder="1" applyAlignment="1">
      <alignment/>
    </xf>
    <xf numFmtId="0" fontId="31" fillId="34" borderId="41" xfId="0" applyFont="1" applyFill="1" applyBorder="1" applyAlignment="1" applyProtection="1">
      <alignment vertical="center"/>
      <protection/>
    </xf>
    <xf numFmtId="0" fontId="31" fillId="34" borderId="42" xfId="0" applyFont="1" applyFill="1" applyBorder="1" applyAlignment="1" applyProtection="1">
      <alignment vertical="center"/>
      <protection/>
    </xf>
    <xf numFmtId="0" fontId="31" fillId="34" borderId="43" xfId="0" applyFont="1" applyFill="1" applyBorder="1" applyAlignment="1" applyProtection="1">
      <alignment vertical="center"/>
      <protection/>
    </xf>
    <xf numFmtId="0" fontId="7" fillId="0" borderId="36" xfId="0" applyFont="1" applyFill="1" applyBorder="1" applyAlignment="1">
      <alignment vertical="center"/>
    </xf>
    <xf numFmtId="0" fontId="32" fillId="34" borderId="36" xfId="0" applyFont="1" applyFill="1" applyBorder="1" applyAlignment="1" applyProtection="1">
      <alignment horizontal="left" vertical="center" wrapText="1"/>
      <protection/>
    </xf>
    <xf numFmtId="0" fontId="30" fillId="0" borderId="36" xfId="0" applyFont="1" applyFill="1" applyBorder="1" applyAlignment="1">
      <alignment horizontal="left" vertical="center"/>
    </xf>
    <xf numFmtId="1" fontId="0" fillId="0" borderId="0" xfId="0" applyNumberFormat="1" applyAlignment="1">
      <alignment/>
    </xf>
    <xf numFmtId="0" fontId="29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/>
    </xf>
    <xf numFmtId="0" fontId="27" fillId="0" borderId="31" xfId="0" applyFont="1" applyFill="1" applyBorder="1" applyAlignment="1">
      <alignment vertical="center"/>
    </xf>
    <xf numFmtId="0" fontId="0" fillId="0" borderId="28" xfId="0" applyFill="1" applyBorder="1" applyAlignment="1">
      <alignment/>
    </xf>
    <xf numFmtId="0" fontId="0" fillId="0" borderId="10" xfId="0" applyFill="1" applyBorder="1" applyAlignment="1">
      <alignment/>
    </xf>
    <xf numFmtId="0" fontId="24" fillId="34" borderId="10" xfId="0" applyFont="1" applyFill="1" applyBorder="1" applyAlignment="1">
      <alignment wrapText="1"/>
    </xf>
    <xf numFmtId="0" fontId="2" fillId="44" borderId="0" xfId="0" applyFont="1" applyFill="1" applyBorder="1" applyAlignment="1">
      <alignment horizontal="center" vertical="center"/>
    </xf>
    <xf numFmtId="0" fontId="2" fillId="44" borderId="34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 textRotation="90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5" borderId="44" xfId="0" applyFill="1" applyBorder="1" applyAlignment="1">
      <alignment horizontal="center" vertical="center"/>
    </xf>
    <xf numFmtId="0" fontId="0" fillId="45" borderId="45" xfId="0" applyFill="1" applyBorder="1" applyAlignment="1">
      <alignment horizontal="center" vertical="center"/>
    </xf>
    <xf numFmtId="0" fontId="0" fillId="45" borderId="46" xfId="0" applyFill="1" applyBorder="1" applyAlignment="1">
      <alignment horizontal="center" vertical="center"/>
    </xf>
    <xf numFmtId="0" fontId="0" fillId="45" borderId="47" xfId="0" applyFill="1" applyBorder="1" applyAlignment="1">
      <alignment horizontal="center" vertical="center"/>
    </xf>
    <xf numFmtId="0" fontId="0" fillId="45" borderId="48" xfId="0" applyFill="1" applyBorder="1" applyAlignment="1">
      <alignment horizontal="center" vertical="center"/>
    </xf>
    <xf numFmtId="0" fontId="0" fillId="45" borderId="15" xfId="0" applyFill="1" applyBorder="1" applyAlignment="1">
      <alignment horizontal="center" vertical="center"/>
    </xf>
    <xf numFmtId="0" fontId="2" fillId="39" borderId="50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0" fontId="2" fillId="39" borderId="51" xfId="0" applyFont="1" applyFill="1" applyBorder="1" applyAlignment="1">
      <alignment horizontal="center" vertical="center"/>
    </xf>
    <xf numFmtId="0" fontId="20" fillId="35" borderId="52" xfId="0" applyFont="1" applyFill="1" applyBorder="1" applyAlignment="1">
      <alignment horizontal="center"/>
    </xf>
    <xf numFmtId="0" fontId="21" fillId="35" borderId="53" xfId="0" applyFont="1" applyFill="1" applyBorder="1" applyAlignment="1">
      <alignment horizontal="center"/>
    </xf>
    <xf numFmtId="0" fontId="21" fillId="35" borderId="21" xfId="0" applyFont="1" applyFill="1" applyBorder="1" applyAlignment="1">
      <alignment horizontal="center"/>
    </xf>
    <xf numFmtId="0" fontId="8" fillId="46" borderId="0" xfId="46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9" fillId="39" borderId="36" xfId="46" applyFont="1" applyFill="1" applyBorder="1" applyAlignment="1">
      <alignment horizontal="center" vertical="center"/>
      <protection/>
    </xf>
    <xf numFmtId="0" fontId="0" fillId="39" borderId="54" xfId="0" applyFill="1" applyBorder="1" applyAlignment="1">
      <alignment horizontal="center" vertical="center"/>
    </xf>
    <xf numFmtId="0" fontId="0" fillId="39" borderId="54" xfId="0" applyFill="1" applyBorder="1" applyAlignment="1">
      <alignment/>
    </xf>
    <xf numFmtId="0" fontId="0" fillId="39" borderId="20" xfId="0" applyFill="1" applyBorder="1" applyAlignment="1">
      <alignment/>
    </xf>
    <xf numFmtId="0" fontId="20" fillId="40" borderId="41" xfId="46" applyFont="1" applyFill="1" applyBorder="1" applyAlignment="1">
      <alignment horizontal="center" wrapText="1"/>
      <protection/>
    </xf>
    <xf numFmtId="0" fontId="21" fillId="40" borderId="55" xfId="0" applyFont="1" applyFill="1" applyBorder="1" applyAlignment="1">
      <alignment horizontal="center" wrapText="1"/>
    </xf>
    <xf numFmtId="0" fontId="21" fillId="40" borderId="56" xfId="0" applyFont="1" applyFill="1" applyBorder="1" applyAlignment="1">
      <alignment horizontal="center" wrapText="1"/>
    </xf>
    <xf numFmtId="0" fontId="20" fillId="35" borderId="57" xfId="0" applyFont="1" applyFill="1" applyBorder="1" applyAlignment="1">
      <alignment horizontal="left" wrapText="1"/>
    </xf>
    <xf numFmtId="0" fontId="0" fillId="35" borderId="0" xfId="0" applyFill="1" applyBorder="1" applyAlignment="1">
      <alignment horizontal="left"/>
    </xf>
    <xf numFmtId="0" fontId="0" fillId="35" borderId="58" xfId="0" applyFill="1" applyBorder="1" applyAlignment="1">
      <alignment horizontal="left"/>
    </xf>
    <xf numFmtId="0" fontId="0" fillId="35" borderId="47" xfId="0" applyFill="1" applyBorder="1" applyAlignment="1">
      <alignment horizontal="left"/>
    </xf>
    <xf numFmtId="0" fontId="0" fillId="35" borderId="48" xfId="0" applyFill="1" applyBorder="1" applyAlignment="1">
      <alignment horizontal="left"/>
    </xf>
    <xf numFmtId="0" fontId="0" fillId="35" borderId="15" xfId="0" applyFill="1" applyBorder="1" applyAlignment="1">
      <alignment horizontal="left"/>
    </xf>
    <xf numFmtId="0" fontId="20" fillId="35" borderId="36" xfId="0" applyFont="1" applyFill="1" applyBorder="1" applyAlignment="1">
      <alignment horizontal="center"/>
    </xf>
    <xf numFmtId="0" fontId="0" fillId="35" borderId="54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22" fillId="35" borderId="36" xfId="0" applyFont="1" applyFill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5" borderId="51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39" borderId="59" xfId="0" applyFont="1" applyFill="1" applyBorder="1" applyAlignment="1">
      <alignment horizontal="center" vertical="center" wrapText="1"/>
    </xf>
    <xf numFmtId="0" fontId="27" fillId="39" borderId="14" xfId="0" applyFont="1" applyFill="1" applyBorder="1" applyAlignment="1">
      <alignment horizontal="center" vertical="center" wrapText="1"/>
    </xf>
    <xf numFmtId="0" fontId="23" fillId="38" borderId="51" xfId="0" applyFont="1" applyFill="1" applyBorder="1" applyAlignment="1">
      <alignment horizontal="center" vertical="center"/>
    </xf>
    <xf numFmtId="0" fontId="23" fillId="38" borderId="50" xfId="0" applyFont="1" applyFill="1" applyBorder="1" applyAlignment="1">
      <alignment horizontal="center" vertical="center"/>
    </xf>
    <xf numFmtId="0" fontId="23" fillId="38" borderId="13" xfId="0" applyFont="1" applyFill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3" fillId="38" borderId="60" xfId="0" applyFont="1" applyFill="1" applyBorder="1" applyAlignment="1">
      <alignment horizontal="center" vertical="center"/>
    </xf>
    <xf numFmtId="0" fontId="23" fillId="38" borderId="40" xfId="0" applyFont="1" applyFill="1" applyBorder="1" applyAlignment="1">
      <alignment horizontal="center" vertical="center"/>
    </xf>
    <xf numFmtId="0" fontId="0" fillId="43" borderId="0" xfId="0" applyFill="1" applyAlignment="1">
      <alignment/>
    </xf>
    <xf numFmtId="0" fontId="0" fillId="43" borderId="58" xfId="0" applyFill="1" applyBorder="1" applyAlignment="1">
      <alignment/>
    </xf>
    <xf numFmtId="0" fontId="0" fillId="43" borderId="48" xfId="0" applyFill="1" applyBorder="1" applyAlignment="1">
      <alignment/>
    </xf>
    <xf numFmtId="0" fontId="0" fillId="43" borderId="15" xfId="0" applyFill="1" applyBorder="1" applyAlignment="1">
      <alignment/>
    </xf>
    <xf numFmtId="0" fontId="23" fillId="41" borderId="10" xfId="0" applyFont="1" applyFill="1" applyBorder="1" applyAlignment="1">
      <alignment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Nuovo Foglio di lavoro di Microsoft Excel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="120" zoomScaleNormal="120" zoomScalePageLayoutView="0" workbookViewId="0" topLeftCell="A1">
      <selection activeCell="M22" sqref="M22"/>
    </sheetView>
  </sheetViews>
  <sheetFormatPr defaultColWidth="9.140625" defaultRowHeight="15"/>
  <cols>
    <col min="1" max="1" width="5.00390625" style="0" customWidth="1"/>
    <col min="2" max="2" width="6.421875" style="0" customWidth="1"/>
    <col min="3" max="3" width="7.28125" style="0" customWidth="1"/>
    <col min="4" max="4" width="7.421875" style="0" customWidth="1"/>
    <col min="5" max="5" width="7.28125" style="0" customWidth="1"/>
    <col min="6" max="6" width="8.421875" style="0" customWidth="1"/>
    <col min="7" max="7" width="7.57421875" style="0" customWidth="1"/>
    <col min="8" max="8" width="7.00390625" style="0" customWidth="1"/>
    <col min="9" max="9" width="6.57421875" style="0" customWidth="1"/>
    <col min="10" max="10" width="7.28125" style="0" customWidth="1"/>
    <col min="11" max="11" width="8.8515625" style="0" customWidth="1"/>
    <col min="12" max="12" width="7.7109375" style="0" customWidth="1"/>
    <col min="13" max="13" width="8.421875" style="0" customWidth="1"/>
    <col min="14" max="14" width="8.28125" style="0" customWidth="1"/>
  </cols>
  <sheetData>
    <row r="1" spans="3:11" ht="15.75" thickBot="1">
      <c r="C1" s="113" t="s">
        <v>9</v>
      </c>
      <c r="D1" s="113"/>
      <c r="E1" s="114"/>
      <c r="F1" s="114"/>
      <c r="G1" s="114"/>
      <c r="H1" s="114"/>
      <c r="I1" s="114"/>
      <c r="J1" s="114"/>
      <c r="K1" s="113"/>
    </row>
    <row r="2" spans="1:14" ht="15.75" thickBot="1">
      <c r="A2" s="115" t="s">
        <v>0</v>
      </c>
      <c r="B2" s="116" t="s">
        <v>1</v>
      </c>
      <c r="C2" s="117"/>
      <c r="D2" s="118"/>
      <c r="E2" s="122" t="s">
        <v>62</v>
      </c>
      <c r="F2" s="122"/>
      <c r="G2" s="122"/>
      <c r="H2" s="122"/>
      <c r="I2" s="122"/>
      <c r="J2" s="122"/>
      <c r="K2" s="123" t="s">
        <v>8</v>
      </c>
      <c r="L2" s="124"/>
      <c r="M2" s="124"/>
      <c r="N2" s="125"/>
    </row>
    <row r="3" spans="1:14" ht="15.75" thickBot="1">
      <c r="A3" s="115"/>
      <c r="B3" s="119"/>
      <c r="C3" s="120"/>
      <c r="D3" s="121"/>
      <c r="E3" s="129" t="s">
        <v>59</v>
      </c>
      <c r="F3" s="130"/>
      <c r="G3" s="131" t="s">
        <v>60</v>
      </c>
      <c r="H3" s="130"/>
      <c r="I3" s="131" t="s">
        <v>61</v>
      </c>
      <c r="J3" s="129"/>
      <c r="K3" s="126"/>
      <c r="L3" s="127"/>
      <c r="M3" s="127"/>
      <c r="N3" s="128"/>
    </row>
    <row r="4" spans="1:14" ht="15.75" thickBot="1">
      <c r="A4" s="1" t="s">
        <v>2</v>
      </c>
      <c r="B4" s="2" t="s">
        <v>3</v>
      </c>
      <c r="C4" s="2" t="s">
        <v>4</v>
      </c>
      <c r="D4" s="2" t="s">
        <v>5</v>
      </c>
      <c r="E4" s="2" t="s">
        <v>5</v>
      </c>
      <c r="F4" s="2" t="s">
        <v>6</v>
      </c>
      <c r="G4" s="2" t="s">
        <v>5</v>
      </c>
      <c r="H4" s="2" t="s">
        <v>6</v>
      </c>
      <c r="I4" s="2" t="s">
        <v>5</v>
      </c>
      <c r="J4" s="2" t="s">
        <v>6</v>
      </c>
      <c r="K4" s="2" t="s">
        <v>3</v>
      </c>
      <c r="L4" s="2" t="s">
        <v>4</v>
      </c>
      <c r="M4" s="2" t="s">
        <v>5</v>
      </c>
      <c r="N4" s="2" t="s">
        <v>6</v>
      </c>
    </row>
    <row r="5" spans="1:14" ht="15.75" thickBot="1">
      <c r="A5" s="9">
        <v>1</v>
      </c>
      <c r="B5" s="85">
        <v>506</v>
      </c>
      <c r="C5" s="85">
        <v>524</v>
      </c>
      <c r="D5" s="84">
        <f>B5+C5</f>
        <v>1030</v>
      </c>
      <c r="E5" s="11">
        <v>129</v>
      </c>
      <c r="F5" s="13">
        <f>E5/D5</f>
        <v>0.12524271844660195</v>
      </c>
      <c r="G5" s="11">
        <v>335</v>
      </c>
      <c r="H5" s="13">
        <f>G5/D5</f>
        <v>0.32524271844660196</v>
      </c>
      <c r="I5" s="11">
        <v>505</v>
      </c>
      <c r="J5" s="13">
        <f>I5/D5</f>
        <v>0.49029126213592233</v>
      </c>
      <c r="K5" s="5">
        <v>344</v>
      </c>
      <c r="L5" s="6">
        <v>364</v>
      </c>
      <c r="M5" s="4">
        <f>K5+L5</f>
        <v>708</v>
      </c>
      <c r="N5" s="13">
        <f aca="true" t="shared" si="0" ref="N5:N26">M5/D5</f>
        <v>0.6873786407766991</v>
      </c>
    </row>
    <row r="6" spans="1:14" ht="15.75" thickBot="1">
      <c r="A6" s="9">
        <v>2</v>
      </c>
      <c r="B6" s="84">
        <v>345</v>
      </c>
      <c r="C6" s="85">
        <v>383</v>
      </c>
      <c r="D6" s="84">
        <f aca="true" t="shared" si="1" ref="D6:D25">B6+C6</f>
        <v>728</v>
      </c>
      <c r="E6" s="11">
        <v>87</v>
      </c>
      <c r="F6" s="13">
        <f aca="true" t="shared" si="2" ref="F6:F26">E6/D6</f>
        <v>0.11950549450549451</v>
      </c>
      <c r="G6" s="11">
        <v>255</v>
      </c>
      <c r="H6" s="13">
        <f aca="true" t="shared" si="3" ref="H6:H26">G6/D6</f>
        <v>0.35027472527472525</v>
      </c>
      <c r="I6" s="11">
        <v>354</v>
      </c>
      <c r="J6" s="13">
        <f aca="true" t="shared" si="4" ref="J6:J26">I6/D6</f>
        <v>0.48626373626373626</v>
      </c>
      <c r="K6" s="7">
        <v>245</v>
      </c>
      <c r="L6" s="8">
        <v>263</v>
      </c>
      <c r="M6" s="4">
        <f aca="true" t="shared" si="5" ref="M6:M25">K6+L6</f>
        <v>508</v>
      </c>
      <c r="N6" s="13">
        <f t="shared" si="0"/>
        <v>0.6978021978021978</v>
      </c>
    </row>
    <row r="7" spans="1:14" ht="15.75" thickBot="1">
      <c r="A7" s="9">
        <v>3</v>
      </c>
      <c r="B7" s="84">
        <v>340</v>
      </c>
      <c r="C7" s="85">
        <v>400</v>
      </c>
      <c r="D7" s="84">
        <f t="shared" si="1"/>
        <v>740</v>
      </c>
      <c r="E7" s="11">
        <v>94</v>
      </c>
      <c r="F7" s="13">
        <f t="shared" si="2"/>
        <v>0.12702702702702703</v>
      </c>
      <c r="G7" s="11">
        <v>247</v>
      </c>
      <c r="H7" s="13">
        <f t="shared" si="3"/>
        <v>0.33378378378378376</v>
      </c>
      <c r="I7" s="11">
        <v>342</v>
      </c>
      <c r="J7" s="13">
        <f t="shared" si="4"/>
        <v>0.46216216216216216</v>
      </c>
      <c r="K7" s="7">
        <v>219</v>
      </c>
      <c r="L7" s="8">
        <v>273</v>
      </c>
      <c r="M7" s="4">
        <f t="shared" si="5"/>
        <v>492</v>
      </c>
      <c r="N7" s="13">
        <f t="shared" si="0"/>
        <v>0.6648648648648648</v>
      </c>
    </row>
    <row r="8" spans="1:14" ht="15.75" thickBot="1">
      <c r="A8" s="9">
        <v>4</v>
      </c>
      <c r="B8" s="85">
        <v>397</v>
      </c>
      <c r="C8" s="84">
        <v>391</v>
      </c>
      <c r="D8" s="84">
        <f t="shared" si="1"/>
        <v>788</v>
      </c>
      <c r="E8" s="11">
        <v>72</v>
      </c>
      <c r="F8" s="13">
        <f t="shared" si="2"/>
        <v>0.09137055837563451</v>
      </c>
      <c r="G8" s="11">
        <v>204</v>
      </c>
      <c r="H8" s="13">
        <f t="shared" si="3"/>
        <v>0.25888324873096447</v>
      </c>
      <c r="I8" s="11">
        <v>296</v>
      </c>
      <c r="J8" s="13">
        <f t="shared" si="4"/>
        <v>0.3756345177664975</v>
      </c>
      <c r="K8" s="7">
        <v>210</v>
      </c>
      <c r="L8" s="8">
        <v>211</v>
      </c>
      <c r="M8" s="4">
        <f t="shared" si="5"/>
        <v>421</v>
      </c>
      <c r="N8" s="13">
        <f t="shared" si="0"/>
        <v>0.5342639593908629</v>
      </c>
    </row>
    <row r="9" spans="1:14" ht="15.75" thickBot="1">
      <c r="A9" s="9">
        <v>5</v>
      </c>
      <c r="B9" s="84">
        <v>417</v>
      </c>
      <c r="C9" s="84">
        <v>473</v>
      </c>
      <c r="D9" s="84">
        <f t="shared" si="1"/>
        <v>890</v>
      </c>
      <c r="E9" s="11">
        <v>145</v>
      </c>
      <c r="F9" s="13">
        <f t="shared" si="2"/>
        <v>0.16292134831460675</v>
      </c>
      <c r="G9" s="11">
        <v>333</v>
      </c>
      <c r="H9" s="13">
        <f t="shared" si="3"/>
        <v>0.3741573033707865</v>
      </c>
      <c r="I9" s="11">
        <v>460</v>
      </c>
      <c r="J9" s="13">
        <f t="shared" si="4"/>
        <v>0.5168539325842697</v>
      </c>
      <c r="K9" s="7">
        <v>289</v>
      </c>
      <c r="L9" s="8">
        <v>316</v>
      </c>
      <c r="M9" s="4">
        <f t="shared" si="5"/>
        <v>605</v>
      </c>
      <c r="N9" s="13">
        <f t="shared" si="0"/>
        <v>0.6797752808988764</v>
      </c>
    </row>
    <row r="10" spans="1:14" ht="15.75" thickBot="1">
      <c r="A10" s="9">
        <v>6</v>
      </c>
      <c r="B10" s="84">
        <v>490</v>
      </c>
      <c r="C10" s="84">
        <v>524</v>
      </c>
      <c r="D10" s="84">
        <f t="shared" si="1"/>
        <v>1014</v>
      </c>
      <c r="E10" s="11">
        <v>159</v>
      </c>
      <c r="F10" s="13">
        <f t="shared" si="2"/>
        <v>0.15680473372781065</v>
      </c>
      <c r="G10" s="11">
        <v>386</v>
      </c>
      <c r="H10" s="13">
        <f t="shared" si="3"/>
        <v>0.3806706114398422</v>
      </c>
      <c r="I10" s="11">
        <v>558</v>
      </c>
      <c r="J10" s="13">
        <f t="shared" si="4"/>
        <v>0.5502958579881657</v>
      </c>
      <c r="K10" s="7">
        <v>357</v>
      </c>
      <c r="L10" s="8">
        <v>389</v>
      </c>
      <c r="M10" s="4">
        <f t="shared" si="5"/>
        <v>746</v>
      </c>
      <c r="N10" s="13">
        <f t="shared" si="0"/>
        <v>0.7357001972386588</v>
      </c>
    </row>
    <row r="11" spans="1:14" ht="15.75" thickBot="1">
      <c r="A11" s="9">
        <v>7</v>
      </c>
      <c r="B11" s="85">
        <v>328</v>
      </c>
      <c r="C11" s="85">
        <v>412</v>
      </c>
      <c r="D11" s="84">
        <f t="shared" si="1"/>
        <v>740</v>
      </c>
      <c r="E11" s="11">
        <v>124</v>
      </c>
      <c r="F11" s="13">
        <f t="shared" si="2"/>
        <v>0.16756756756756758</v>
      </c>
      <c r="G11" s="11">
        <v>259</v>
      </c>
      <c r="H11" s="13">
        <f t="shared" si="3"/>
        <v>0.35</v>
      </c>
      <c r="I11" s="11">
        <v>363</v>
      </c>
      <c r="J11" s="13">
        <f t="shared" si="4"/>
        <v>0.4905405405405405</v>
      </c>
      <c r="K11" s="7">
        <v>216</v>
      </c>
      <c r="L11" s="8">
        <v>284</v>
      </c>
      <c r="M11" s="4">
        <f t="shared" si="5"/>
        <v>500</v>
      </c>
      <c r="N11" s="13">
        <f t="shared" si="0"/>
        <v>0.6756756756756757</v>
      </c>
    </row>
    <row r="12" spans="1:14" ht="15.75" thickBot="1">
      <c r="A12" s="9">
        <v>8</v>
      </c>
      <c r="B12" s="84">
        <v>326</v>
      </c>
      <c r="C12" s="85">
        <v>360</v>
      </c>
      <c r="D12" s="84">
        <f t="shared" si="1"/>
        <v>686</v>
      </c>
      <c r="E12" s="11">
        <v>100</v>
      </c>
      <c r="F12" s="13">
        <f t="shared" si="2"/>
        <v>0.1457725947521866</v>
      </c>
      <c r="G12" s="11">
        <v>260</v>
      </c>
      <c r="H12" s="13">
        <f t="shared" si="3"/>
        <v>0.37900874635568516</v>
      </c>
      <c r="I12" s="11">
        <v>348</v>
      </c>
      <c r="J12" s="13">
        <f t="shared" si="4"/>
        <v>0.5072886297376094</v>
      </c>
      <c r="K12" s="7">
        <v>228</v>
      </c>
      <c r="L12" s="8">
        <v>249</v>
      </c>
      <c r="M12" s="4">
        <f t="shared" si="5"/>
        <v>477</v>
      </c>
      <c r="N12" s="13">
        <f t="shared" si="0"/>
        <v>0.6953352769679301</v>
      </c>
    </row>
    <row r="13" spans="1:14" ht="15.75" thickBot="1">
      <c r="A13" s="9">
        <v>9</v>
      </c>
      <c r="B13" s="84">
        <v>390</v>
      </c>
      <c r="C13" s="85">
        <v>413</v>
      </c>
      <c r="D13" s="84">
        <f t="shared" si="1"/>
        <v>803</v>
      </c>
      <c r="E13" s="11">
        <v>137</v>
      </c>
      <c r="F13" s="13">
        <f t="shared" si="2"/>
        <v>0.1706102117061021</v>
      </c>
      <c r="G13" s="11">
        <v>310</v>
      </c>
      <c r="H13" s="13">
        <f t="shared" si="3"/>
        <v>0.386052303860523</v>
      </c>
      <c r="I13" s="11">
        <v>450</v>
      </c>
      <c r="J13" s="13">
        <f t="shared" si="4"/>
        <v>0.5603985056039851</v>
      </c>
      <c r="K13" s="7">
        <v>291</v>
      </c>
      <c r="L13" s="8">
        <v>308</v>
      </c>
      <c r="M13" s="4">
        <f t="shared" si="5"/>
        <v>599</v>
      </c>
      <c r="N13" s="13">
        <f t="shared" si="0"/>
        <v>0.7459526774595268</v>
      </c>
    </row>
    <row r="14" spans="1:14" ht="15.75" thickBot="1">
      <c r="A14" s="9">
        <v>10</v>
      </c>
      <c r="B14" s="84">
        <v>388</v>
      </c>
      <c r="C14" s="85">
        <v>445</v>
      </c>
      <c r="D14" s="84">
        <f t="shared" si="1"/>
        <v>833</v>
      </c>
      <c r="E14" s="11">
        <v>94</v>
      </c>
      <c r="F14" s="13">
        <f t="shared" si="2"/>
        <v>0.11284513805522209</v>
      </c>
      <c r="G14" s="11">
        <v>260</v>
      </c>
      <c r="H14" s="13">
        <f t="shared" si="3"/>
        <v>0.31212484993997597</v>
      </c>
      <c r="I14" s="11">
        <v>385</v>
      </c>
      <c r="J14" s="13">
        <f t="shared" si="4"/>
        <v>0.46218487394957986</v>
      </c>
      <c r="K14" s="7">
        <v>266</v>
      </c>
      <c r="L14" s="8">
        <v>293</v>
      </c>
      <c r="M14" s="4">
        <f t="shared" si="5"/>
        <v>559</v>
      </c>
      <c r="N14" s="13">
        <f t="shared" si="0"/>
        <v>0.6710684273709484</v>
      </c>
    </row>
    <row r="15" spans="1:14" ht="15.75" thickBot="1">
      <c r="A15" s="9">
        <v>11</v>
      </c>
      <c r="B15" s="85">
        <v>448</v>
      </c>
      <c r="C15" s="85">
        <v>470</v>
      </c>
      <c r="D15" s="84">
        <f t="shared" si="1"/>
        <v>918</v>
      </c>
      <c r="E15" s="11">
        <v>111</v>
      </c>
      <c r="F15" s="13">
        <f t="shared" si="2"/>
        <v>0.12091503267973856</v>
      </c>
      <c r="G15" s="11">
        <v>304</v>
      </c>
      <c r="H15" s="13">
        <f t="shared" si="3"/>
        <v>0.3311546840958606</v>
      </c>
      <c r="I15" s="11">
        <v>455</v>
      </c>
      <c r="J15" s="13">
        <f t="shared" si="4"/>
        <v>0.49564270152505446</v>
      </c>
      <c r="K15" s="7">
        <v>309</v>
      </c>
      <c r="L15" s="8">
        <v>318</v>
      </c>
      <c r="M15" s="4">
        <f t="shared" si="5"/>
        <v>627</v>
      </c>
      <c r="N15" s="13">
        <f t="shared" si="0"/>
        <v>0.6830065359477124</v>
      </c>
    </row>
    <row r="16" spans="1:14" ht="15.75" thickBot="1">
      <c r="A16" s="9">
        <v>12</v>
      </c>
      <c r="B16" s="85">
        <v>420</v>
      </c>
      <c r="C16" s="85">
        <v>439</v>
      </c>
      <c r="D16" s="84">
        <f t="shared" si="1"/>
        <v>859</v>
      </c>
      <c r="E16" s="11">
        <v>95</v>
      </c>
      <c r="F16" s="13">
        <f t="shared" si="2"/>
        <v>0.11059371362048893</v>
      </c>
      <c r="G16" s="11">
        <v>296</v>
      </c>
      <c r="H16" s="13">
        <f t="shared" si="3"/>
        <v>0.3445867287543655</v>
      </c>
      <c r="I16" s="11">
        <v>426</v>
      </c>
      <c r="J16" s="13">
        <f t="shared" si="4"/>
        <v>0.4959254947613504</v>
      </c>
      <c r="K16" s="7">
        <v>275</v>
      </c>
      <c r="L16" s="8">
        <v>312</v>
      </c>
      <c r="M16" s="4">
        <f t="shared" si="5"/>
        <v>587</v>
      </c>
      <c r="N16" s="13">
        <f t="shared" si="0"/>
        <v>0.6833527357392316</v>
      </c>
    </row>
    <row r="17" spans="1:14" ht="15.75" thickBot="1">
      <c r="A17" s="9">
        <v>13</v>
      </c>
      <c r="B17" s="84">
        <v>199</v>
      </c>
      <c r="C17" s="84">
        <v>223</v>
      </c>
      <c r="D17" s="84">
        <f t="shared" si="1"/>
        <v>422</v>
      </c>
      <c r="E17" s="11">
        <v>42</v>
      </c>
      <c r="F17" s="13">
        <f t="shared" si="2"/>
        <v>0.0995260663507109</v>
      </c>
      <c r="G17" s="11">
        <v>128</v>
      </c>
      <c r="H17" s="13">
        <f t="shared" si="3"/>
        <v>0.3033175355450237</v>
      </c>
      <c r="I17" s="11">
        <v>198</v>
      </c>
      <c r="J17" s="13">
        <f t="shared" si="4"/>
        <v>0.46919431279620855</v>
      </c>
      <c r="K17" s="7">
        <v>127</v>
      </c>
      <c r="L17" s="8">
        <v>140</v>
      </c>
      <c r="M17" s="4">
        <f t="shared" si="5"/>
        <v>267</v>
      </c>
      <c r="N17" s="13">
        <f t="shared" si="0"/>
        <v>0.6327014218009479</v>
      </c>
    </row>
    <row r="18" spans="1:14" ht="15.75" thickBot="1">
      <c r="A18" s="9">
        <v>14</v>
      </c>
      <c r="B18" s="84">
        <v>400</v>
      </c>
      <c r="C18" s="84">
        <v>392</v>
      </c>
      <c r="D18" s="84">
        <f t="shared" si="1"/>
        <v>792</v>
      </c>
      <c r="E18" s="11">
        <v>94</v>
      </c>
      <c r="F18" s="13">
        <f t="shared" si="2"/>
        <v>0.11868686868686869</v>
      </c>
      <c r="G18" s="11">
        <v>280</v>
      </c>
      <c r="H18" s="13">
        <f t="shared" si="3"/>
        <v>0.35353535353535354</v>
      </c>
      <c r="I18" s="11">
        <v>385</v>
      </c>
      <c r="J18" s="13">
        <f t="shared" si="4"/>
        <v>0.4861111111111111</v>
      </c>
      <c r="K18" s="7">
        <v>281</v>
      </c>
      <c r="L18" s="8">
        <v>278</v>
      </c>
      <c r="M18" s="4">
        <f t="shared" si="5"/>
        <v>559</v>
      </c>
      <c r="N18" s="13">
        <f t="shared" si="0"/>
        <v>0.7058080808080808</v>
      </c>
    </row>
    <row r="19" spans="1:14" ht="15.75" thickBot="1">
      <c r="A19" s="9">
        <v>15</v>
      </c>
      <c r="B19" s="84">
        <v>380</v>
      </c>
      <c r="C19" s="85">
        <v>402</v>
      </c>
      <c r="D19" s="84">
        <f t="shared" si="1"/>
        <v>782</v>
      </c>
      <c r="E19" s="11">
        <v>96</v>
      </c>
      <c r="F19" s="13">
        <f t="shared" si="2"/>
        <v>0.12276214833759591</v>
      </c>
      <c r="G19" s="11">
        <v>230</v>
      </c>
      <c r="H19" s="13">
        <f t="shared" si="3"/>
        <v>0.29411764705882354</v>
      </c>
      <c r="I19" s="11">
        <v>366</v>
      </c>
      <c r="J19" s="13">
        <f t="shared" si="4"/>
        <v>0.4680306905370844</v>
      </c>
      <c r="K19" s="7">
        <v>255</v>
      </c>
      <c r="L19" s="8">
        <v>251</v>
      </c>
      <c r="M19" s="4">
        <f t="shared" si="5"/>
        <v>506</v>
      </c>
      <c r="N19" s="13">
        <f t="shared" si="0"/>
        <v>0.6470588235294118</v>
      </c>
    </row>
    <row r="20" spans="1:14" ht="15.75" thickBot="1">
      <c r="A20" s="9">
        <v>16</v>
      </c>
      <c r="B20" s="87">
        <v>351</v>
      </c>
      <c r="C20" s="84">
        <v>335</v>
      </c>
      <c r="D20" s="84">
        <f t="shared" si="1"/>
        <v>686</v>
      </c>
      <c r="E20" s="11">
        <v>120</v>
      </c>
      <c r="F20" s="13">
        <f t="shared" si="2"/>
        <v>0.1749271137026239</v>
      </c>
      <c r="G20" s="11">
        <v>279</v>
      </c>
      <c r="H20" s="13">
        <f t="shared" si="3"/>
        <v>0.4067055393586006</v>
      </c>
      <c r="I20" s="11">
        <v>358</v>
      </c>
      <c r="J20" s="13">
        <f t="shared" si="4"/>
        <v>0.521865889212828</v>
      </c>
      <c r="K20" s="7">
        <v>246</v>
      </c>
      <c r="L20" s="8">
        <v>233</v>
      </c>
      <c r="M20" s="4">
        <f t="shared" si="5"/>
        <v>479</v>
      </c>
      <c r="N20" s="13">
        <f t="shared" si="0"/>
        <v>0.6982507288629738</v>
      </c>
    </row>
    <row r="21" spans="1:14" ht="15.75" thickBot="1">
      <c r="A21" s="9">
        <v>17</v>
      </c>
      <c r="B21" s="88">
        <v>355</v>
      </c>
      <c r="C21" s="87">
        <v>373</v>
      </c>
      <c r="D21" s="84">
        <f t="shared" si="1"/>
        <v>728</v>
      </c>
      <c r="E21" s="11">
        <v>88</v>
      </c>
      <c r="F21" s="13">
        <f t="shared" si="2"/>
        <v>0.12087912087912088</v>
      </c>
      <c r="G21" s="11">
        <v>236</v>
      </c>
      <c r="H21" s="13">
        <f t="shared" si="3"/>
        <v>0.3241758241758242</v>
      </c>
      <c r="I21" s="11">
        <v>366</v>
      </c>
      <c r="J21" s="13">
        <f t="shared" si="4"/>
        <v>0.5027472527472527</v>
      </c>
      <c r="K21" s="7">
        <v>240</v>
      </c>
      <c r="L21" s="8">
        <v>227</v>
      </c>
      <c r="M21" s="4">
        <f t="shared" si="5"/>
        <v>467</v>
      </c>
      <c r="N21" s="13">
        <f t="shared" si="0"/>
        <v>0.6414835164835165</v>
      </c>
    </row>
    <row r="22" spans="1:14" ht="15.75" thickBot="1">
      <c r="A22" s="9">
        <v>18</v>
      </c>
      <c r="B22" s="84">
        <v>1</v>
      </c>
      <c r="C22" s="84">
        <v>4</v>
      </c>
      <c r="D22" s="84">
        <f t="shared" si="1"/>
        <v>5</v>
      </c>
      <c r="E22" s="11">
        <v>0</v>
      </c>
      <c r="F22" s="13">
        <f t="shared" si="2"/>
        <v>0</v>
      </c>
      <c r="G22" s="11">
        <v>3</v>
      </c>
      <c r="H22" s="13">
        <f t="shared" si="3"/>
        <v>0.6</v>
      </c>
      <c r="I22" s="11">
        <v>4</v>
      </c>
      <c r="J22" s="13">
        <f t="shared" si="4"/>
        <v>0.8</v>
      </c>
      <c r="K22" s="7">
        <v>3</v>
      </c>
      <c r="L22" s="8">
        <v>4</v>
      </c>
      <c r="M22" s="4">
        <f t="shared" si="5"/>
        <v>7</v>
      </c>
      <c r="N22" s="13">
        <f t="shared" si="0"/>
        <v>1.4</v>
      </c>
    </row>
    <row r="23" spans="1:14" ht="15.75" thickBot="1">
      <c r="A23" s="9">
        <v>19</v>
      </c>
      <c r="B23" s="84">
        <v>505</v>
      </c>
      <c r="C23" s="84">
        <v>543</v>
      </c>
      <c r="D23" s="84">
        <f t="shared" si="1"/>
        <v>1048</v>
      </c>
      <c r="E23" s="11">
        <v>125</v>
      </c>
      <c r="F23" s="13">
        <f t="shared" si="2"/>
        <v>0.11927480916030535</v>
      </c>
      <c r="G23" s="11">
        <v>409</v>
      </c>
      <c r="H23" s="13">
        <f t="shared" si="3"/>
        <v>0.3902671755725191</v>
      </c>
      <c r="I23" s="11">
        <v>575</v>
      </c>
      <c r="J23" s="13">
        <f t="shared" si="4"/>
        <v>0.5486641221374046</v>
      </c>
      <c r="K23" s="7">
        <v>355</v>
      </c>
      <c r="L23" s="8">
        <v>398</v>
      </c>
      <c r="M23" s="4">
        <f t="shared" si="5"/>
        <v>753</v>
      </c>
      <c r="N23" s="13">
        <f t="shared" si="0"/>
        <v>0.7185114503816794</v>
      </c>
    </row>
    <row r="24" spans="1:14" ht="15.75" thickBot="1">
      <c r="A24" s="9">
        <v>20</v>
      </c>
      <c r="B24" s="87">
        <v>491</v>
      </c>
      <c r="C24" s="85">
        <v>480</v>
      </c>
      <c r="D24" s="84">
        <f t="shared" si="1"/>
        <v>971</v>
      </c>
      <c r="E24" s="11">
        <v>124</v>
      </c>
      <c r="F24" s="13">
        <f t="shared" si="2"/>
        <v>0.12770339855818744</v>
      </c>
      <c r="G24" s="11">
        <v>357</v>
      </c>
      <c r="H24" s="13">
        <f t="shared" si="3"/>
        <v>0.36766220391349125</v>
      </c>
      <c r="I24" s="11">
        <v>525</v>
      </c>
      <c r="J24" s="13">
        <f t="shared" si="4"/>
        <v>0.5406797116374872</v>
      </c>
      <c r="K24" s="7">
        <v>366</v>
      </c>
      <c r="L24" s="8">
        <v>366</v>
      </c>
      <c r="M24" s="4">
        <f t="shared" si="5"/>
        <v>732</v>
      </c>
      <c r="N24" s="13">
        <f t="shared" si="0"/>
        <v>0.7538619979402678</v>
      </c>
    </row>
    <row r="25" spans="1:14" ht="15.75" thickBot="1">
      <c r="A25" s="9">
        <v>21</v>
      </c>
      <c r="B25" s="84">
        <v>321</v>
      </c>
      <c r="C25" s="85">
        <v>384</v>
      </c>
      <c r="D25" s="84">
        <f t="shared" si="1"/>
        <v>705</v>
      </c>
      <c r="E25" s="11">
        <v>89</v>
      </c>
      <c r="F25" s="13">
        <f t="shared" si="2"/>
        <v>0.12624113475177304</v>
      </c>
      <c r="G25" s="11">
        <v>252</v>
      </c>
      <c r="H25" s="13">
        <f t="shared" si="3"/>
        <v>0.3574468085106383</v>
      </c>
      <c r="I25" s="11">
        <v>346</v>
      </c>
      <c r="J25" s="13">
        <f t="shared" si="4"/>
        <v>0.4907801418439716</v>
      </c>
      <c r="K25" s="7">
        <v>224</v>
      </c>
      <c r="L25" s="8">
        <v>252</v>
      </c>
      <c r="M25" s="4">
        <f t="shared" si="5"/>
        <v>476</v>
      </c>
      <c r="N25" s="13">
        <f t="shared" si="0"/>
        <v>0.675177304964539</v>
      </c>
    </row>
    <row r="26" spans="1:14" ht="15">
      <c r="A26" s="12" t="s">
        <v>7</v>
      </c>
      <c r="B26" s="84">
        <f>SUM(B5:B25)</f>
        <v>7798</v>
      </c>
      <c r="C26" s="84">
        <f>SUM(C5:C25)</f>
        <v>8370</v>
      </c>
      <c r="D26" s="84">
        <f aca="true" t="shared" si="6" ref="D26:M26">SUM(D5:D25)</f>
        <v>16168</v>
      </c>
      <c r="E26" s="10">
        <f t="shared" si="6"/>
        <v>2125</v>
      </c>
      <c r="F26" s="13">
        <f t="shared" si="2"/>
        <v>0.13143245917862445</v>
      </c>
      <c r="G26" s="10">
        <f t="shared" si="6"/>
        <v>5623</v>
      </c>
      <c r="H26" s="13">
        <f t="shared" si="3"/>
        <v>0.3477857496288966</v>
      </c>
      <c r="I26" s="10">
        <f>SUM(I5:I25)</f>
        <v>8065</v>
      </c>
      <c r="J26" s="13">
        <f t="shared" si="4"/>
        <v>0.49882483918852055</v>
      </c>
      <c r="K26" s="3">
        <f t="shared" si="6"/>
        <v>5346</v>
      </c>
      <c r="L26" s="3">
        <f t="shared" si="6"/>
        <v>5729</v>
      </c>
      <c r="M26" s="3">
        <f t="shared" si="6"/>
        <v>11075</v>
      </c>
      <c r="N26" s="14">
        <f t="shared" si="0"/>
        <v>0.684995051954478</v>
      </c>
    </row>
  </sheetData>
  <sheetProtection/>
  <mergeCells count="8">
    <mergeCell ref="C1:K1"/>
    <mergeCell ref="A2:A3"/>
    <mergeCell ref="B2:D3"/>
    <mergeCell ref="E2:J2"/>
    <mergeCell ref="K2:N3"/>
    <mergeCell ref="E3:F3"/>
    <mergeCell ref="G3:H3"/>
    <mergeCell ref="I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5"/>
  <sheetViews>
    <sheetView zoomScalePageLayoutView="0" workbookViewId="0" topLeftCell="A1">
      <selection activeCell="U31" sqref="U31"/>
    </sheetView>
  </sheetViews>
  <sheetFormatPr defaultColWidth="9.140625" defaultRowHeight="15"/>
  <cols>
    <col min="1" max="1" width="3.57421875" style="0" customWidth="1"/>
    <col min="2" max="2" width="41.7109375" style="0" customWidth="1"/>
    <col min="3" max="3" width="4.421875" style="0" customWidth="1"/>
    <col min="4" max="4" width="4.28125" style="0" customWidth="1"/>
    <col min="5" max="5" width="4.140625" style="0" customWidth="1"/>
    <col min="6" max="6" width="4.00390625" style="0" customWidth="1"/>
    <col min="7" max="8" width="4.140625" style="0" customWidth="1"/>
    <col min="9" max="9" width="4.28125" style="0" customWidth="1"/>
    <col min="10" max="10" width="4.140625" style="0" customWidth="1"/>
    <col min="11" max="11" width="4.28125" style="0" customWidth="1"/>
    <col min="12" max="14" width="4.140625" style="0" customWidth="1"/>
    <col min="15" max="15" width="4.7109375" style="0" customWidth="1"/>
    <col min="16" max="16" width="4.421875" style="0" customWidth="1"/>
    <col min="17" max="17" width="4.57421875" style="0" customWidth="1"/>
    <col min="18" max="19" width="4.8515625" style="0" customWidth="1"/>
    <col min="20" max="20" width="4.00390625" style="0" customWidth="1"/>
    <col min="21" max="22" width="4.8515625" style="0" customWidth="1"/>
    <col min="23" max="23" width="4.140625" style="0" customWidth="1"/>
    <col min="24" max="24" width="7.7109375" style="0" customWidth="1"/>
  </cols>
  <sheetData>
    <row r="1" spans="3:22" ht="15">
      <c r="C1" s="163" t="s">
        <v>100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</row>
    <row r="2" spans="1:24" ht="15">
      <c r="A2" s="86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0"/>
      <c r="X2" s="70"/>
    </row>
    <row r="3" spans="1:24" ht="15.75" thickBot="1">
      <c r="A3" s="86"/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</row>
    <row r="4" spans="1:24" ht="15.75" thickBot="1">
      <c r="A4" s="160" t="s">
        <v>278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2"/>
      <c r="X4" s="164" t="s">
        <v>72</v>
      </c>
    </row>
    <row r="5" spans="1:24" ht="15.75" thickBot="1">
      <c r="A5" s="156" t="s">
        <v>73</v>
      </c>
      <c r="B5" s="157"/>
      <c r="C5" s="91">
        <v>1</v>
      </c>
      <c r="D5" s="73">
        <v>2</v>
      </c>
      <c r="E5" s="73">
        <v>3</v>
      </c>
      <c r="F5" s="73">
        <v>4</v>
      </c>
      <c r="G5" s="73">
        <v>5</v>
      </c>
      <c r="H5" s="73">
        <v>6</v>
      </c>
      <c r="I5" s="73">
        <v>7</v>
      </c>
      <c r="J5" s="73">
        <v>8</v>
      </c>
      <c r="K5" s="73">
        <v>9</v>
      </c>
      <c r="L5" s="73">
        <v>10</v>
      </c>
      <c r="M5" s="73">
        <v>11</v>
      </c>
      <c r="N5" s="73">
        <v>12</v>
      </c>
      <c r="O5" s="73">
        <v>13</v>
      </c>
      <c r="P5" s="73">
        <v>14</v>
      </c>
      <c r="Q5" s="73">
        <v>15</v>
      </c>
      <c r="R5" s="73">
        <v>16</v>
      </c>
      <c r="S5" s="73">
        <v>17</v>
      </c>
      <c r="T5" s="73">
        <v>18</v>
      </c>
      <c r="U5" s="73">
        <v>19</v>
      </c>
      <c r="V5" s="73">
        <v>20</v>
      </c>
      <c r="W5" s="74">
        <v>21</v>
      </c>
      <c r="X5" s="165"/>
    </row>
    <row r="6" spans="1:24" ht="16.5" thickBot="1">
      <c r="A6" s="158" t="s">
        <v>74</v>
      </c>
      <c r="B6" s="159"/>
      <c r="C6" s="75">
        <f>SCRUTINIO!B26</f>
        <v>26</v>
      </c>
      <c r="D6" s="75">
        <f>SCRUTINIO!C26</f>
        <v>28</v>
      </c>
      <c r="E6" s="75">
        <f>SCRUTINIO!D26</f>
        <v>6</v>
      </c>
      <c r="F6" s="75">
        <f>SCRUTINIO!E26</f>
        <v>12</v>
      </c>
      <c r="G6" s="75">
        <f>SCRUTINIO!F26</f>
        <v>22</v>
      </c>
      <c r="H6" s="75">
        <f>SCRUTINIO!G26</f>
        <v>20</v>
      </c>
      <c r="I6" s="75">
        <f>SCRUTINIO!H26</f>
        <v>17</v>
      </c>
      <c r="J6" s="75">
        <f>SCRUTINIO!I26</f>
        <v>21</v>
      </c>
      <c r="K6" s="75">
        <f>SCRUTINIO!J26</f>
        <v>16</v>
      </c>
      <c r="L6" s="75">
        <f>SCRUTINIO!K26</f>
        <v>15</v>
      </c>
      <c r="M6" s="75">
        <f>SCRUTINIO!L26</f>
        <v>26</v>
      </c>
      <c r="N6" s="75">
        <f>SCRUTINIO!M26</f>
        <v>21</v>
      </c>
      <c r="O6" s="75">
        <f>SCRUTINIO!N26</f>
        <v>10</v>
      </c>
      <c r="P6" s="75">
        <f>SCRUTINIO!O26</f>
        <v>52</v>
      </c>
      <c r="Q6" s="75">
        <f>SCRUTINIO!P26</f>
        <v>62</v>
      </c>
      <c r="R6" s="75">
        <f>SCRUTINIO!Q26</f>
        <v>7</v>
      </c>
      <c r="S6" s="75">
        <f>SCRUTINIO!R26</f>
        <v>5</v>
      </c>
      <c r="T6" s="75">
        <f>SCRUTINIO!S26</f>
        <v>0</v>
      </c>
      <c r="U6" s="75">
        <f>SCRUTINIO!T26</f>
        <v>29</v>
      </c>
      <c r="V6" s="75">
        <f>SCRUTINIO!U26</f>
        <v>19</v>
      </c>
      <c r="W6" s="75">
        <f>SCRUTINIO!V26</f>
        <v>24</v>
      </c>
      <c r="X6" s="76">
        <f>SUM(C6:W6)</f>
        <v>438</v>
      </c>
    </row>
    <row r="7" spans="1:24" ht="29.25" thickBot="1">
      <c r="A7" s="94" t="s">
        <v>99</v>
      </c>
      <c r="B7" s="96" t="s">
        <v>101</v>
      </c>
      <c r="C7" s="166" t="s">
        <v>75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8"/>
      <c r="X7" s="97" t="s">
        <v>76</v>
      </c>
    </row>
    <row r="8" spans="1:24" ht="15.75" customHeight="1">
      <c r="A8" s="59">
        <v>1</v>
      </c>
      <c r="B8" s="95" t="s">
        <v>192</v>
      </c>
      <c r="C8" s="98">
        <v>1</v>
      </c>
      <c r="D8" s="98">
        <v>1</v>
      </c>
      <c r="E8" s="98">
        <v>0</v>
      </c>
      <c r="F8" s="98">
        <v>0</v>
      </c>
      <c r="G8" s="98">
        <v>0</v>
      </c>
      <c r="H8" s="98">
        <v>0</v>
      </c>
      <c r="I8" s="98">
        <v>1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98">
        <v>0</v>
      </c>
      <c r="P8" s="98">
        <v>0</v>
      </c>
      <c r="Q8" s="98">
        <v>0</v>
      </c>
      <c r="R8" s="98">
        <v>0</v>
      </c>
      <c r="S8" s="98">
        <v>0</v>
      </c>
      <c r="T8" s="98">
        <v>0</v>
      </c>
      <c r="U8" s="98">
        <v>4</v>
      </c>
      <c r="V8" s="98">
        <v>1</v>
      </c>
      <c r="W8" s="99">
        <v>0</v>
      </c>
      <c r="X8" s="82">
        <f>SUM(C8:W8)</f>
        <v>8</v>
      </c>
    </row>
    <row r="9" spans="1:24" ht="15.75" customHeight="1">
      <c r="A9" s="59">
        <v>2</v>
      </c>
      <c r="B9" s="89" t="s">
        <v>193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1">
        <v>0</v>
      </c>
      <c r="X9" s="82">
        <f aca="true" t="shared" si="0" ref="X9:X23">SUM(C9:W9)</f>
        <v>0</v>
      </c>
    </row>
    <row r="10" spans="1:24" ht="15.75" customHeight="1">
      <c r="A10" s="59">
        <v>3</v>
      </c>
      <c r="B10" s="89" t="s">
        <v>194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1</v>
      </c>
      <c r="S10" s="80">
        <v>0</v>
      </c>
      <c r="T10" s="80">
        <v>0</v>
      </c>
      <c r="U10" s="80">
        <v>0</v>
      </c>
      <c r="V10" s="80">
        <v>0</v>
      </c>
      <c r="W10" s="81">
        <v>0</v>
      </c>
      <c r="X10" s="82">
        <f t="shared" si="0"/>
        <v>1</v>
      </c>
    </row>
    <row r="11" spans="1:24" ht="15.75" customHeight="1">
      <c r="A11" s="59">
        <v>4</v>
      </c>
      <c r="B11" s="89" t="s">
        <v>195</v>
      </c>
      <c r="C11" s="80">
        <v>4</v>
      </c>
      <c r="D11" s="80">
        <v>4</v>
      </c>
      <c r="E11" s="80">
        <v>0</v>
      </c>
      <c r="F11" s="80">
        <v>0</v>
      </c>
      <c r="G11" s="80">
        <v>0</v>
      </c>
      <c r="H11" s="80">
        <v>4</v>
      </c>
      <c r="I11" s="80">
        <v>0</v>
      </c>
      <c r="J11" s="80">
        <v>0</v>
      </c>
      <c r="K11" s="80">
        <v>1</v>
      </c>
      <c r="L11" s="80">
        <v>0</v>
      </c>
      <c r="M11" s="80">
        <v>7</v>
      </c>
      <c r="N11" s="80">
        <v>3</v>
      </c>
      <c r="O11" s="80">
        <v>1</v>
      </c>
      <c r="P11" s="80">
        <v>0</v>
      </c>
      <c r="Q11" s="80">
        <v>1</v>
      </c>
      <c r="R11" s="80">
        <v>0</v>
      </c>
      <c r="S11" s="80">
        <v>1</v>
      </c>
      <c r="T11" s="80">
        <v>0</v>
      </c>
      <c r="U11" s="80">
        <v>1</v>
      </c>
      <c r="V11" s="80">
        <v>0</v>
      </c>
      <c r="W11" s="81">
        <v>1</v>
      </c>
      <c r="X11" s="82">
        <f t="shared" si="0"/>
        <v>28</v>
      </c>
    </row>
    <row r="12" spans="1:24" ht="15.75" customHeight="1">
      <c r="A12" s="59">
        <v>5</v>
      </c>
      <c r="B12" s="89" t="s">
        <v>196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1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5</v>
      </c>
      <c r="Q12" s="80">
        <v>4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1">
        <v>0</v>
      </c>
      <c r="X12" s="82">
        <f t="shared" si="0"/>
        <v>10</v>
      </c>
    </row>
    <row r="13" spans="1:24" ht="15.75" customHeight="1">
      <c r="A13" s="59">
        <v>6</v>
      </c>
      <c r="B13" s="104" t="s">
        <v>197</v>
      </c>
      <c r="C13" s="80">
        <v>0</v>
      </c>
      <c r="D13" s="80">
        <v>0</v>
      </c>
      <c r="E13" s="80">
        <v>0</v>
      </c>
      <c r="F13" s="80">
        <v>1</v>
      </c>
      <c r="G13" s="80">
        <v>0</v>
      </c>
      <c r="H13" s="80">
        <v>0</v>
      </c>
      <c r="I13" s="80">
        <v>0</v>
      </c>
      <c r="J13" s="80">
        <v>0</v>
      </c>
      <c r="K13" s="80">
        <v>2</v>
      </c>
      <c r="L13" s="80">
        <v>0</v>
      </c>
      <c r="M13" s="80">
        <v>2</v>
      </c>
      <c r="N13" s="80">
        <v>0</v>
      </c>
      <c r="O13" s="80">
        <v>0</v>
      </c>
      <c r="P13" s="80">
        <v>25</v>
      </c>
      <c r="Q13" s="80">
        <v>37</v>
      </c>
      <c r="R13" s="80">
        <v>0</v>
      </c>
      <c r="S13" s="80">
        <v>0</v>
      </c>
      <c r="T13" s="80">
        <v>0</v>
      </c>
      <c r="U13" s="80">
        <v>0</v>
      </c>
      <c r="V13" s="80">
        <v>1</v>
      </c>
      <c r="W13" s="81">
        <v>0</v>
      </c>
      <c r="X13" s="82">
        <f t="shared" si="0"/>
        <v>68</v>
      </c>
    </row>
    <row r="14" spans="1:24" ht="15.75" customHeight="1">
      <c r="A14" s="59">
        <v>7</v>
      </c>
      <c r="B14" s="89" t="s">
        <v>198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1">
        <v>0</v>
      </c>
      <c r="X14" s="82">
        <f t="shared" si="0"/>
        <v>0</v>
      </c>
    </row>
    <row r="15" spans="1:24" ht="15.75" customHeight="1">
      <c r="A15" s="59">
        <v>8</v>
      </c>
      <c r="B15" s="89" t="s">
        <v>184</v>
      </c>
      <c r="C15" s="80">
        <v>1</v>
      </c>
      <c r="D15" s="80">
        <v>1</v>
      </c>
      <c r="E15" s="80">
        <v>0</v>
      </c>
      <c r="F15" s="80">
        <v>0</v>
      </c>
      <c r="G15" s="80">
        <v>0</v>
      </c>
      <c r="H15" s="81">
        <v>0</v>
      </c>
      <c r="I15" s="81">
        <v>0</v>
      </c>
      <c r="J15" s="81">
        <v>0</v>
      </c>
      <c r="K15" s="81">
        <v>1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1">
        <v>5</v>
      </c>
      <c r="V15" s="81">
        <v>0</v>
      </c>
      <c r="W15" s="81">
        <v>0</v>
      </c>
      <c r="X15" s="82">
        <f t="shared" si="0"/>
        <v>8</v>
      </c>
    </row>
    <row r="16" spans="1:24" ht="15.75" customHeight="1">
      <c r="A16" s="59">
        <v>9</v>
      </c>
      <c r="B16" s="104" t="s">
        <v>199</v>
      </c>
      <c r="C16" s="80">
        <v>2</v>
      </c>
      <c r="D16" s="80">
        <v>0</v>
      </c>
      <c r="E16" s="80">
        <v>0</v>
      </c>
      <c r="F16" s="80">
        <v>0</v>
      </c>
      <c r="G16" s="80">
        <v>2</v>
      </c>
      <c r="H16" s="80">
        <v>0</v>
      </c>
      <c r="I16" s="80">
        <v>0</v>
      </c>
      <c r="J16" s="80">
        <v>1</v>
      </c>
      <c r="K16" s="80">
        <v>0</v>
      </c>
      <c r="L16" s="80">
        <v>0</v>
      </c>
      <c r="M16" s="80">
        <v>0</v>
      </c>
      <c r="N16" s="80">
        <v>0</v>
      </c>
      <c r="O16" s="80">
        <v>3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2</v>
      </c>
      <c r="V16" s="80">
        <v>0</v>
      </c>
      <c r="W16" s="81">
        <v>0</v>
      </c>
      <c r="X16" s="82">
        <f t="shared" si="0"/>
        <v>10</v>
      </c>
    </row>
    <row r="17" spans="1:24" ht="15.75" customHeight="1">
      <c r="A17" s="59">
        <v>10</v>
      </c>
      <c r="B17" s="89" t="s">
        <v>200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1">
        <v>0</v>
      </c>
      <c r="X17" s="82">
        <f t="shared" si="0"/>
        <v>0</v>
      </c>
    </row>
    <row r="18" spans="1:24" ht="15.75" customHeight="1">
      <c r="A18" s="59">
        <v>11</v>
      </c>
      <c r="B18" s="90" t="s">
        <v>201</v>
      </c>
      <c r="C18" s="80">
        <v>1</v>
      </c>
      <c r="D18" s="80">
        <v>5</v>
      </c>
      <c r="E18" s="80">
        <v>1</v>
      </c>
      <c r="F18" s="80">
        <v>2</v>
      </c>
      <c r="G18" s="80">
        <v>2</v>
      </c>
      <c r="H18" s="80">
        <v>1</v>
      </c>
      <c r="I18" s="80">
        <v>2</v>
      </c>
      <c r="J18" s="80">
        <v>5</v>
      </c>
      <c r="K18" s="80">
        <v>0</v>
      </c>
      <c r="L18" s="80">
        <v>1</v>
      </c>
      <c r="M18" s="80">
        <v>1</v>
      </c>
      <c r="N18" s="80">
        <v>1</v>
      </c>
      <c r="O18" s="80">
        <v>0</v>
      </c>
      <c r="P18" s="80">
        <v>1</v>
      </c>
      <c r="Q18" s="80">
        <v>0</v>
      </c>
      <c r="R18" s="80">
        <v>2</v>
      </c>
      <c r="S18" s="80">
        <v>0</v>
      </c>
      <c r="T18" s="80">
        <v>0</v>
      </c>
      <c r="U18" s="80">
        <v>0</v>
      </c>
      <c r="V18" s="80">
        <v>2</v>
      </c>
      <c r="W18" s="81">
        <v>0</v>
      </c>
      <c r="X18" s="82">
        <f t="shared" si="0"/>
        <v>27</v>
      </c>
    </row>
    <row r="19" spans="1:24" ht="15.75" customHeight="1">
      <c r="A19" s="59">
        <v>12</v>
      </c>
      <c r="B19" s="90" t="s">
        <v>202</v>
      </c>
      <c r="C19" s="80">
        <v>1</v>
      </c>
      <c r="D19" s="80">
        <v>3</v>
      </c>
      <c r="E19" s="80">
        <v>0</v>
      </c>
      <c r="F19" s="80">
        <v>3</v>
      </c>
      <c r="G19" s="80">
        <v>3</v>
      </c>
      <c r="H19" s="80">
        <v>4</v>
      </c>
      <c r="I19" s="80">
        <v>5</v>
      </c>
      <c r="J19" s="80">
        <v>1</v>
      </c>
      <c r="K19" s="80">
        <v>2</v>
      </c>
      <c r="L19" s="80">
        <v>2</v>
      </c>
      <c r="M19" s="80">
        <v>2</v>
      </c>
      <c r="N19" s="80">
        <v>6</v>
      </c>
      <c r="O19" s="80">
        <v>0</v>
      </c>
      <c r="P19" s="80">
        <v>0</v>
      </c>
      <c r="Q19" s="80">
        <v>3</v>
      </c>
      <c r="R19" s="80">
        <v>0</v>
      </c>
      <c r="S19" s="80">
        <v>1</v>
      </c>
      <c r="T19" s="80">
        <v>0</v>
      </c>
      <c r="U19" s="80">
        <v>2</v>
      </c>
      <c r="V19" s="80">
        <v>2</v>
      </c>
      <c r="W19" s="81">
        <v>3</v>
      </c>
      <c r="X19" s="82">
        <f t="shared" si="0"/>
        <v>43</v>
      </c>
    </row>
    <row r="20" spans="1:24" ht="15.75" customHeight="1">
      <c r="A20" s="59">
        <v>13</v>
      </c>
      <c r="B20" s="90" t="s">
        <v>203</v>
      </c>
      <c r="C20" s="80">
        <v>0</v>
      </c>
      <c r="D20" s="80">
        <v>0</v>
      </c>
      <c r="E20" s="80">
        <v>0</v>
      </c>
      <c r="F20" s="80">
        <v>1</v>
      </c>
      <c r="G20" s="80">
        <v>0</v>
      </c>
      <c r="H20" s="80">
        <v>0</v>
      </c>
      <c r="I20" s="80">
        <v>1</v>
      </c>
      <c r="J20" s="80">
        <v>0</v>
      </c>
      <c r="K20" s="80">
        <v>3</v>
      </c>
      <c r="L20" s="80">
        <v>0</v>
      </c>
      <c r="M20" s="80">
        <v>3</v>
      </c>
      <c r="N20" s="80">
        <v>0</v>
      </c>
      <c r="O20" s="80">
        <v>0</v>
      </c>
      <c r="P20" s="80">
        <v>46</v>
      </c>
      <c r="Q20" s="80">
        <v>56</v>
      </c>
      <c r="R20" s="80">
        <v>0</v>
      </c>
      <c r="S20" s="80">
        <v>0</v>
      </c>
      <c r="T20" s="80">
        <v>0</v>
      </c>
      <c r="U20" s="80">
        <v>3</v>
      </c>
      <c r="V20" s="80">
        <v>1</v>
      </c>
      <c r="W20" s="81">
        <v>3</v>
      </c>
      <c r="X20" s="82">
        <f t="shared" si="0"/>
        <v>117</v>
      </c>
    </row>
    <row r="21" spans="1:24" ht="15.75" customHeight="1">
      <c r="A21" s="59">
        <v>14</v>
      </c>
      <c r="B21" s="90" t="s">
        <v>204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1">
        <v>0</v>
      </c>
      <c r="X21" s="82">
        <f t="shared" si="0"/>
        <v>0</v>
      </c>
    </row>
    <row r="22" spans="1:24" ht="15.75" customHeight="1">
      <c r="A22" s="59">
        <v>15</v>
      </c>
      <c r="B22" s="90" t="s">
        <v>205</v>
      </c>
      <c r="C22" s="80">
        <v>0</v>
      </c>
      <c r="D22" s="80">
        <v>1</v>
      </c>
      <c r="E22" s="80">
        <v>0</v>
      </c>
      <c r="F22" s="80">
        <v>0</v>
      </c>
      <c r="G22" s="80">
        <v>1</v>
      </c>
      <c r="H22" s="80">
        <v>0</v>
      </c>
      <c r="I22" s="80">
        <v>2</v>
      </c>
      <c r="J22" s="80">
        <v>2</v>
      </c>
      <c r="K22" s="80">
        <v>2</v>
      </c>
      <c r="L22" s="80">
        <v>7</v>
      </c>
      <c r="M22" s="80">
        <v>1</v>
      </c>
      <c r="N22" s="80">
        <v>0</v>
      </c>
      <c r="O22" s="80">
        <v>0</v>
      </c>
      <c r="P22" s="80">
        <v>1</v>
      </c>
      <c r="Q22" s="80">
        <v>0</v>
      </c>
      <c r="R22" s="80">
        <v>0</v>
      </c>
      <c r="S22" s="80">
        <v>0</v>
      </c>
      <c r="T22" s="80">
        <v>0</v>
      </c>
      <c r="U22" s="80">
        <v>3</v>
      </c>
      <c r="V22" s="80">
        <v>1</v>
      </c>
      <c r="W22" s="81">
        <v>3</v>
      </c>
      <c r="X22" s="82">
        <f t="shared" si="0"/>
        <v>24</v>
      </c>
    </row>
    <row r="23" spans="1:24" ht="15.75" customHeight="1">
      <c r="A23" s="59">
        <v>16</v>
      </c>
      <c r="B23" s="105" t="s">
        <v>206</v>
      </c>
      <c r="C23" s="80">
        <v>9</v>
      </c>
      <c r="D23" s="80">
        <v>5</v>
      </c>
      <c r="E23" s="80">
        <v>1</v>
      </c>
      <c r="F23" s="80">
        <v>1</v>
      </c>
      <c r="G23" s="80">
        <v>7</v>
      </c>
      <c r="H23" s="80">
        <v>6</v>
      </c>
      <c r="I23" s="80">
        <v>2</v>
      </c>
      <c r="J23" s="80">
        <v>1</v>
      </c>
      <c r="K23" s="80">
        <v>2</v>
      </c>
      <c r="L23" s="80">
        <v>0</v>
      </c>
      <c r="M23" s="80">
        <v>9</v>
      </c>
      <c r="N23" s="80">
        <v>0</v>
      </c>
      <c r="O23" s="80">
        <v>3</v>
      </c>
      <c r="P23" s="80">
        <v>1</v>
      </c>
      <c r="Q23" s="80">
        <v>0</v>
      </c>
      <c r="R23" s="80">
        <v>0</v>
      </c>
      <c r="S23" s="80">
        <v>0</v>
      </c>
      <c r="T23" s="80">
        <v>0</v>
      </c>
      <c r="U23" s="80">
        <v>3</v>
      </c>
      <c r="V23" s="80">
        <v>0</v>
      </c>
      <c r="W23" s="81">
        <v>1</v>
      </c>
      <c r="X23" s="82">
        <f t="shared" si="0"/>
        <v>51</v>
      </c>
    </row>
    <row r="24" spans="1:24" ht="15.75" customHeight="1">
      <c r="A24" s="154" t="s">
        <v>82</v>
      </c>
      <c r="B24" s="155"/>
      <c r="C24" s="59">
        <f aca="true" t="shared" si="1" ref="C24:X24">SUM(C8:C23)</f>
        <v>19</v>
      </c>
      <c r="D24" s="59">
        <f t="shared" si="1"/>
        <v>20</v>
      </c>
      <c r="E24" s="59">
        <f t="shared" si="1"/>
        <v>2</v>
      </c>
      <c r="F24" s="59">
        <f t="shared" si="1"/>
        <v>8</v>
      </c>
      <c r="G24" s="59">
        <f t="shared" si="1"/>
        <v>15</v>
      </c>
      <c r="H24" s="59">
        <f t="shared" si="1"/>
        <v>15</v>
      </c>
      <c r="I24" s="59">
        <f t="shared" si="1"/>
        <v>14</v>
      </c>
      <c r="J24" s="59">
        <f t="shared" si="1"/>
        <v>10</v>
      </c>
      <c r="K24" s="59">
        <f t="shared" si="1"/>
        <v>13</v>
      </c>
      <c r="L24" s="59">
        <f t="shared" si="1"/>
        <v>10</v>
      </c>
      <c r="M24" s="59">
        <f t="shared" si="1"/>
        <v>25</v>
      </c>
      <c r="N24" s="59">
        <f t="shared" si="1"/>
        <v>10</v>
      </c>
      <c r="O24" s="59">
        <f t="shared" si="1"/>
        <v>7</v>
      </c>
      <c r="P24" s="59">
        <f t="shared" si="1"/>
        <v>79</v>
      </c>
      <c r="Q24" s="59">
        <f t="shared" si="1"/>
        <v>101</v>
      </c>
      <c r="R24" s="59">
        <f t="shared" si="1"/>
        <v>3</v>
      </c>
      <c r="S24" s="59">
        <f t="shared" si="1"/>
        <v>2</v>
      </c>
      <c r="T24" s="59">
        <f t="shared" si="1"/>
        <v>0</v>
      </c>
      <c r="U24" s="59">
        <f t="shared" si="1"/>
        <v>23</v>
      </c>
      <c r="V24" s="59">
        <f t="shared" si="1"/>
        <v>8</v>
      </c>
      <c r="W24" s="59">
        <f t="shared" si="1"/>
        <v>11</v>
      </c>
      <c r="X24" s="83">
        <f t="shared" si="1"/>
        <v>395</v>
      </c>
    </row>
    <row r="25" ht="15">
      <c r="Z25">
        <v>1</v>
      </c>
    </row>
  </sheetData>
  <sheetProtection/>
  <mergeCells count="7">
    <mergeCell ref="A24:B24"/>
    <mergeCell ref="C1:V1"/>
    <mergeCell ref="A4:W4"/>
    <mergeCell ref="X4:X5"/>
    <mergeCell ref="A5:B5"/>
    <mergeCell ref="A6:B6"/>
    <mergeCell ref="C7:W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Y1" sqref="Y1:Y16384"/>
    </sheetView>
  </sheetViews>
  <sheetFormatPr defaultColWidth="9.140625" defaultRowHeight="15"/>
  <cols>
    <col min="1" max="1" width="3.57421875" style="0" customWidth="1"/>
    <col min="2" max="2" width="29.57421875" style="0" customWidth="1"/>
    <col min="3" max="23" width="4.8515625" style="0" customWidth="1"/>
    <col min="24" max="24" width="7.57421875" style="0" customWidth="1"/>
  </cols>
  <sheetData>
    <row r="1" spans="3:22" ht="15">
      <c r="C1" s="163" t="s">
        <v>100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</row>
    <row r="2" spans="1:24" ht="15">
      <c r="A2" s="86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0"/>
      <c r="X2" s="70"/>
    </row>
    <row r="3" spans="1:24" ht="15.75" thickBot="1">
      <c r="A3" s="86"/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</row>
    <row r="4" spans="1:24" ht="15.75" thickBot="1">
      <c r="A4" s="160" t="s">
        <v>122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2"/>
      <c r="X4" s="164" t="s">
        <v>72</v>
      </c>
    </row>
    <row r="5" spans="1:24" ht="15.75" thickBot="1">
      <c r="A5" s="156" t="s">
        <v>73</v>
      </c>
      <c r="B5" s="157"/>
      <c r="C5" s="91">
        <v>1</v>
      </c>
      <c r="D5" s="73">
        <v>2</v>
      </c>
      <c r="E5" s="73">
        <v>3</v>
      </c>
      <c r="F5" s="73">
        <v>4</v>
      </c>
      <c r="G5" s="73">
        <v>5</v>
      </c>
      <c r="H5" s="73">
        <v>6</v>
      </c>
      <c r="I5" s="73">
        <v>7</v>
      </c>
      <c r="J5" s="73">
        <v>8</v>
      </c>
      <c r="K5" s="73">
        <v>9</v>
      </c>
      <c r="L5" s="73">
        <v>10</v>
      </c>
      <c r="M5" s="73">
        <v>11</v>
      </c>
      <c r="N5" s="73">
        <v>12</v>
      </c>
      <c r="O5" s="73">
        <v>13</v>
      </c>
      <c r="P5" s="73">
        <v>14</v>
      </c>
      <c r="Q5" s="73">
        <v>15</v>
      </c>
      <c r="R5" s="73">
        <v>16</v>
      </c>
      <c r="S5" s="73">
        <v>17</v>
      </c>
      <c r="T5" s="73">
        <v>18</v>
      </c>
      <c r="U5" s="73">
        <v>19</v>
      </c>
      <c r="V5" s="73">
        <v>20</v>
      </c>
      <c r="W5" s="74">
        <v>21</v>
      </c>
      <c r="X5" s="165"/>
    </row>
    <row r="6" spans="1:24" ht="16.5" thickBot="1">
      <c r="A6" s="158" t="s">
        <v>74</v>
      </c>
      <c r="B6" s="159"/>
      <c r="C6" s="75">
        <f>SCRUTINIO!B28</f>
        <v>40</v>
      </c>
      <c r="D6" s="75">
        <f>SCRUTINIO!C28</f>
        <v>35</v>
      </c>
      <c r="E6" s="75">
        <f>SCRUTINIO!D28</f>
        <v>33</v>
      </c>
      <c r="F6" s="75">
        <f>SCRUTINIO!E28</f>
        <v>34</v>
      </c>
      <c r="G6" s="75">
        <f>SCRUTINIO!F28</f>
        <v>32</v>
      </c>
      <c r="H6" s="75">
        <f>SCRUTINIO!G28</f>
        <v>57</v>
      </c>
      <c r="I6" s="75">
        <f>SCRUTINIO!H28</f>
        <v>34</v>
      </c>
      <c r="J6" s="75">
        <f>SCRUTINIO!I28</f>
        <v>17</v>
      </c>
      <c r="K6" s="75">
        <f>SCRUTINIO!J28</f>
        <v>41</v>
      </c>
      <c r="L6" s="75">
        <f>SCRUTINIO!K28</f>
        <v>38</v>
      </c>
      <c r="M6" s="75">
        <f>SCRUTINIO!L28</f>
        <v>35</v>
      </c>
      <c r="N6" s="75">
        <f>SCRUTINIO!M28</f>
        <v>47</v>
      </c>
      <c r="O6" s="75">
        <f>SCRUTINIO!N28</f>
        <v>15</v>
      </c>
      <c r="P6" s="75">
        <f>SCRUTINIO!O28</f>
        <v>54</v>
      </c>
      <c r="Q6" s="75">
        <f>SCRUTINIO!P28</f>
        <v>63</v>
      </c>
      <c r="R6" s="75">
        <f>SCRUTINIO!Q28</f>
        <v>17</v>
      </c>
      <c r="S6" s="75">
        <f>SCRUTINIO!R28</f>
        <v>17</v>
      </c>
      <c r="T6" s="75">
        <f>SCRUTINIO!S28</f>
        <v>1</v>
      </c>
      <c r="U6" s="75">
        <f>SCRUTINIO!T28</f>
        <v>47</v>
      </c>
      <c r="V6" s="75">
        <f>SCRUTINIO!U28</f>
        <v>57</v>
      </c>
      <c r="W6" s="75">
        <f>SCRUTINIO!V28</f>
        <v>35</v>
      </c>
      <c r="X6" s="76">
        <f>SUM(C6:W6)</f>
        <v>749</v>
      </c>
    </row>
    <row r="7" spans="1:24" ht="29.25" thickBot="1">
      <c r="A7" s="94" t="s">
        <v>99</v>
      </c>
      <c r="B7" s="96" t="s">
        <v>101</v>
      </c>
      <c r="C7" s="166" t="s">
        <v>75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8"/>
      <c r="X7" s="97" t="s">
        <v>76</v>
      </c>
    </row>
    <row r="8" spans="1:24" ht="15.75" customHeight="1">
      <c r="A8" s="59">
        <v>1</v>
      </c>
      <c r="B8" s="95" t="s">
        <v>207</v>
      </c>
      <c r="C8" s="98">
        <v>2</v>
      </c>
      <c r="D8" s="98">
        <v>1</v>
      </c>
      <c r="E8" s="98">
        <v>5</v>
      </c>
      <c r="F8" s="98">
        <v>10</v>
      </c>
      <c r="G8" s="98">
        <v>0</v>
      </c>
      <c r="H8" s="98">
        <v>1</v>
      </c>
      <c r="I8" s="98">
        <v>4</v>
      </c>
      <c r="J8" s="98">
        <v>1</v>
      </c>
      <c r="K8" s="98">
        <v>0</v>
      </c>
      <c r="L8" s="98">
        <v>3</v>
      </c>
      <c r="M8" s="98">
        <v>0</v>
      </c>
      <c r="N8" s="98">
        <v>3</v>
      </c>
      <c r="O8" s="98">
        <v>1</v>
      </c>
      <c r="P8" s="98">
        <v>1</v>
      </c>
      <c r="Q8" s="98">
        <v>0</v>
      </c>
      <c r="R8" s="98">
        <v>0</v>
      </c>
      <c r="S8" s="98">
        <v>0</v>
      </c>
      <c r="T8" s="98">
        <v>0</v>
      </c>
      <c r="U8" s="98">
        <v>3</v>
      </c>
      <c r="V8" s="98">
        <v>4</v>
      </c>
      <c r="W8" s="99">
        <v>0</v>
      </c>
      <c r="X8" s="82">
        <f>SUM(C8:W8)</f>
        <v>39</v>
      </c>
    </row>
    <row r="9" spans="1:24" ht="15.75" customHeight="1">
      <c r="A9" s="59">
        <v>2</v>
      </c>
      <c r="B9" s="89" t="s">
        <v>208</v>
      </c>
      <c r="C9" s="80">
        <v>2</v>
      </c>
      <c r="D9" s="80">
        <v>1</v>
      </c>
      <c r="E9" s="80">
        <v>2</v>
      </c>
      <c r="F9" s="80">
        <v>2</v>
      </c>
      <c r="G9" s="80">
        <v>4</v>
      </c>
      <c r="H9" s="80">
        <v>17</v>
      </c>
      <c r="I9" s="80">
        <v>2</v>
      </c>
      <c r="J9" s="80">
        <v>0</v>
      </c>
      <c r="K9" s="80">
        <v>0</v>
      </c>
      <c r="L9" s="80">
        <v>2</v>
      </c>
      <c r="M9" s="80">
        <v>2</v>
      </c>
      <c r="N9" s="80">
        <v>4</v>
      </c>
      <c r="O9" s="80">
        <v>0</v>
      </c>
      <c r="P9" s="80">
        <v>13</v>
      </c>
      <c r="Q9" s="80">
        <v>19</v>
      </c>
      <c r="R9" s="80">
        <v>0</v>
      </c>
      <c r="S9" s="80">
        <v>0</v>
      </c>
      <c r="T9" s="80">
        <v>0</v>
      </c>
      <c r="U9" s="80">
        <v>2</v>
      </c>
      <c r="V9" s="80">
        <v>5</v>
      </c>
      <c r="W9" s="81">
        <v>2</v>
      </c>
      <c r="X9" s="82">
        <f aca="true" t="shared" si="0" ref="X9:X23">SUM(C9:W9)</f>
        <v>79</v>
      </c>
    </row>
    <row r="10" spans="1:24" ht="15.75" customHeight="1">
      <c r="A10" s="59">
        <v>3</v>
      </c>
      <c r="B10" s="89" t="s">
        <v>209</v>
      </c>
      <c r="C10" s="80">
        <v>0</v>
      </c>
      <c r="D10" s="80">
        <v>2</v>
      </c>
      <c r="E10" s="80">
        <v>0</v>
      </c>
      <c r="F10" s="80">
        <v>1</v>
      </c>
      <c r="G10" s="80">
        <v>0</v>
      </c>
      <c r="H10" s="80">
        <v>2</v>
      </c>
      <c r="I10" s="80">
        <v>2</v>
      </c>
      <c r="J10" s="80">
        <v>0</v>
      </c>
      <c r="K10" s="80">
        <v>0</v>
      </c>
      <c r="L10" s="80">
        <v>1</v>
      </c>
      <c r="M10" s="80">
        <v>0</v>
      </c>
      <c r="N10" s="80">
        <v>1</v>
      </c>
      <c r="O10" s="80">
        <v>0</v>
      </c>
      <c r="P10" s="80">
        <v>0</v>
      </c>
      <c r="Q10" s="80">
        <v>0</v>
      </c>
      <c r="R10" s="80">
        <v>0</v>
      </c>
      <c r="S10" s="80">
        <v>1</v>
      </c>
      <c r="T10" s="80">
        <v>0</v>
      </c>
      <c r="U10" s="80">
        <v>0</v>
      </c>
      <c r="V10" s="80">
        <v>0</v>
      </c>
      <c r="W10" s="81">
        <v>2</v>
      </c>
      <c r="X10" s="82">
        <f t="shared" si="0"/>
        <v>12</v>
      </c>
    </row>
    <row r="11" spans="1:24" ht="15.75" customHeight="1">
      <c r="A11" s="59">
        <v>4</v>
      </c>
      <c r="B11" s="89" t="s">
        <v>210</v>
      </c>
      <c r="C11" s="80">
        <v>4</v>
      </c>
      <c r="D11" s="80">
        <v>9</v>
      </c>
      <c r="E11" s="80">
        <v>5</v>
      </c>
      <c r="F11" s="80">
        <v>1</v>
      </c>
      <c r="G11" s="80">
        <v>1</v>
      </c>
      <c r="H11" s="80">
        <v>5</v>
      </c>
      <c r="I11" s="80">
        <v>4</v>
      </c>
      <c r="J11" s="80">
        <v>0</v>
      </c>
      <c r="K11" s="80">
        <v>0</v>
      </c>
      <c r="L11" s="80">
        <v>1</v>
      </c>
      <c r="M11" s="80">
        <v>6</v>
      </c>
      <c r="N11" s="80">
        <v>9</v>
      </c>
      <c r="O11" s="80">
        <v>1</v>
      </c>
      <c r="P11" s="80">
        <v>6</v>
      </c>
      <c r="Q11" s="80">
        <v>1</v>
      </c>
      <c r="R11" s="80">
        <v>7</v>
      </c>
      <c r="S11" s="80">
        <v>1</v>
      </c>
      <c r="T11" s="80">
        <v>0</v>
      </c>
      <c r="U11" s="80">
        <v>4</v>
      </c>
      <c r="V11" s="80">
        <v>1</v>
      </c>
      <c r="W11" s="81">
        <v>8</v>
      </c>
      <c r="X11" s="82">
        <f t="shared" si="0"/>
        <v>74</v>
      </c>
    </row>
    <row r="12" spans="1:24" ht="15.75" customHeight="1">
      <c r="A12" s="59">
        <v>5</v>
      </c>
      <c r="B12" s="89" t="s">
        <v>211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1">
        <v>0</v>
      </c>
      <c r="X12" s="82">
        <f t="shared" si="0"/>
        <v>0</v>
      </c>
    </row>
    <row r="13" spans="1:24" ht="15.75" customHeight="1">
      <c r="A13" s="59">
        <v>6</v>
      </c>
      <c r="B13" s="89" t="s">
        <v>212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1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1">
        <v>0</v>
      </c>
      <c r="X13" s="82">
        <f t="shared" si="0"/>
        <v>1</v>
      </c>
    </row>
    <row r="14" spans="1:24" ht="15.75" customHeight="1">
      <c r="A14" s="59">
        <v>7</v>
      </c>
      <c r="B14" s="89" t="s">
        <v>213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1">
        <v>0</v>
      </c>
      <c r="X14" s="82">
        <f t="shared" si="0"/>
        <v>0</v>
      </c>
    </row>
    <row r="15" spans="1:24" ht="15.75" customHeight="1">
      <c r="A15" s="59">
        <v>8</v>
      </c>
      <c r="B15" s="89" t="s">
        <v>214</v>
      </c>
      <c r="C15" s="80">
        <v>13</v>
      </c>
      <c r="D15" s="80">
        <v>11</v>
      </c>
      <c r="E15" s="80">
        <v>10</v>
      </c>
      <c r="F15" s="80">
        <v>7</v>
      </c>
      <c r="G15" s="80">
        <v>13</v>
      </c>
      <c r="H15" s="81">
        <v>5</v>
      </c>
      <c r="I15" s="81">
        <v>15</v>
      </c>
      <c r="J15" s="81">
        <v>1</v>
      </c>
      <c r="K15" s="81">
        <v>9</v>
      </c>
      <c r="L15" s="81">
        <v>6</v>
      </c>
      <c r="M15" s="81">
        <v>5</v>
      </c>
      <c r="N15" s="81">
        <v>16</v>
      </c>
      <c r="O15" s="81">
        <v>4</v>
      </c>
      <c r="P15" s="81">
        <v>9</v>
      </c>
      <c r="Q15" s="81">
        <v>2</v>
      </c>
      <c r="R15" s="81">
        <v>8</v>
      </c>
      <c r="S15" s="81">
        <v>4</v>
      </c>
      <c r="T15" s="81">
        <v>0</v>
      </c>
      <c r="U15" s="81">
        <v>8</v>
      </c>
      <c r="V15" s="81">
        <v>6</v>
      </c>
      <c r="W15" s="81">
        <v>16</v>
      </c>
      <c r="X15" s="82">
        <f t="shared" si="0"/>
        <v>168</v>
      </c>
    </row>
    <row r="16" spans="1:24" ht="15.75" customHeight="1">
      <c r="A16" s="59">
        <v>9</v>
      </c>
      <c r="B16" s="89" t="s">
        <v>215</v>
      </c>
      <c r="C16" s="80">
        <v>2</v>
      </c>
      <c r="D16" s="80">
        <v>0</v>
      </c>
      <c r="E16" s="80">
        <v>2</v>
      </c>
      <c r="F16" s="80">
        <v>2</v>
      </c>
      <c r="G16" s="80">
        <v>2</v>
      </c>
      <c r="H16" s="80">
        <v>3</v>
      </c>
      <c r="I16" s="80">
        <v>1</v>
      </c>
      <c r="J16" s="80">
        <v>2</v>
      </c>
      <c r="K16" s="80">
        <v>3</v>
      </c>
      <c r="L16" s="80">
        <v>2</v>
      </c>
      <c r="M16" s="80">
        <v>1</v>
      </c>
      <c r="N16" s="80">
        <v>7</v>
      </c>
      <c r="O16" s="80">
        <v>1</v>
      </c>
      <c r="P16" s="80">
        <v>1</v>
      </c>
      <c r="Q16" s="80">
        <v>0</v>
      </c>
      <c r="R16" s="80">
        <v>1</v>
      </c>
      <c r="S16" s="80">
        <v>1</v>
      </c>
      <c r="T16" s="80">
        <v>0</v>
      </c>
      <c r="U16" s="80">
        <v>3</v>
      </c>
      <c r="V16" s="80">
        <v>4</v>
      </c>
      <c r="W16" s="81">
        <v>2</v>
      </c>
      <c r="X16" s="82">
        <f t="shared" si="0"/>
        <v>40</v>
      </c>
    </row>
    <row r="17" spans="1:24" ht="15.75" customHeight="1">
      <c r="A17" s="59">
        <v>10</v>
      </c>
      <c r="B17" s="89" t="s">
        <v>216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1">
        <v>0</v>
      </c>
      <c r="X17" s="82">
        <f t="shared" si="0"/>
        <v>0</v>
      </c>
    </row>
    <row r="18" spans="1:24" ht="15.75" customHeight="1">
      <c r="A18" s="59">
        <v>11</v>
      </c>
      <c r="B18" s="90" t="s">
        <v>217</v>
      </c>
      <c r="C18" s="80">
        <v>5</v>
      </c>
      <c r="D18" s="80">
        <v>5</v>
      </c>
      <c r="E18" s="80">
        <v>4</v>
      </c>
      <c r="F18" s="80">
        <v>2</v>
      </c>
      <c r="G18" s="80">
        <v>1</v>
      </c>
      <c r="H18" s="80">
        <v>9</v>
      </c>
      <c r="I18" s="80">
        <v>8</v>
      </c>
      <c r="J18" s="80">
        <v>4</v>
      </c>
      <c r="K18" s="80">
        <v>18</v>
      </c>
      <c r="L18" s="80">
        <v>19</v>
      </c>
      <c r="M18" s="80">
        <v>11</v>
      </c>
      <c r="N18" s="80">
        <v>5</v>
      </c>
      <c r="O18" s="80">
        <v>4</v>
      </c>
      <c r="P18" s="80">
        <v>0</v>
      </c>
      <c r="Q18" s="80">
        <v>1</v>
      </c>
      <c r="R18" s="80">
        <v>0</v>
      </c>
      <c r="S18" s="80">
        <v>3</v>
      </c>
      <c r="T18" s="80">
        <v>0</v>
      </c>
      <c r="U18" s="80">
        <v>6</v>
      </c>
      <c r="V18" s="80">
        <v>29</v>
      </c>
      <c r="W18" s="81">
        <v>1</v>
      </c>
      <c r="X18" s="82">
        <f t="shared" si="0"/>
        <v>135</v>
      </c>
    </row>
    <row r="19" spans="1:24" ht="15.75" customHeight="1">
      <c r="A19" s="59">
        <v>12</v>
      </c>
      <c r="B19" s="90" t="s">
        <v>218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1">
        <v>0</v>
      </c>
      <c r="X19" s="82">
        <f t="shared" si="0"/>
        <v>0</v>
      </c>
    </row>
    <row r="20" spans="1:24" ht="15.75" customHeight="1">
      <c r="A20" s="59">
        <v>13</v>
      </c>
      <c r="B20" s="90" t="s">
        <v>219</v>
      </c>
      <c r="C20" s="80">
        <v>1</v>
      </c>
      <c r="D20" s="80">
        <v>2</v>
      </c>
      <c r="E20" s="80">
        <v>0</v>
      </c>
      <c r="F20" s="80">
        <v>7</v>
      </c>
      <c r="G20" s="80">
        <v>0</v>
      </c>
      <c r="H20" s="80">
        <v>3</v>
      </c>
      <c r="I20" s="80">
        <v>3</v>
      </c>
      <c r="J20" s="80">
        <v>1</v>
      </c>
      <c r="K20" s="80">
        <v>0</v>
      </c>
      <c r="L20" s="80">
        <v>1</v>
      </c>
      <c r="M20" s="80">
        <v>1</v>
      </c>
      <c r="N20" s="80">
        <v>1</v>
      </c>
      <c r="O20" s="80">
        <v>0</v>
      </c>
      <c r="P20" s="80">
        <v>0</v>
      </c>
      <c r="Q20" s="80">
        <v>0</v>
      </c>
      <c r="R20" s="80">
        <v>0</v>
      </c>
      <c r="S20" s="80">
        <v>1</v>
      </c>
      <c r="T20" s="80">
        <v>0</v>
      </c>
      <c r="U20" s="80">
        <v>1</v>
      </c>
      <c r="V20" s="80">
        <v>0</v>
      </c>
      <c r="W20" s="81">
        <v>0</v>
      </c>
      <c r="X20" s="82">
        <f t="shared" si="0"/>
        <v>22</v>
      </c>
    </row>
    <row r="21" spans="1:24" ht="15.75" customHeight="1">
      <c r="A21" s="59">
        <v>14</v>
      </c>
      <c r="B21" s="90" t="s">
        <v>220</v>
      </c>
      <c r="C21" s="80">
        <v>7</v>
      </c>
      <c r="D21" s="80">
        <v>2</v>
      </c>
      <c r="E21" s="80">
        <v>5</v>
      </c>
      <c r="F21" s="80">
        <v>4</v>
      </c>
      <c r="G21" s="80">
        <v>8</v>
      </c>
      <c r="H21" s="80">
        <v>19</v>
      </c>
      <c r="I21" s="80">
        <v>3</v>
      </c>
      <c r="J21" s="80">
        <v>4</v>
      </c>
      <c r="K21" s="80">
        <v>4</v>
      </c>
      <c r="L21" s="80">
        <v>5</v>
      </c>
      <c r="M21" s="80">
        <v>0</v>
      </c>
      <c r="N21" s="80">
        <v>4</v>
      </c>
      <c r="O21" s="80">
        <v>1</v>
      </c>
      <c r="P21" s="80">
        <v>39</v>
      </c>
      <c r="Q21" s="80">
        <v>56</v>
      </c>
      <c r="R21" s="80">
        <v>1</v>
      </c>
      <c r="S21" s="80">
        <v>2</v>
      </c>
      <c r="T21" s="80">
        <v>0</v>
      </c>
      <c r="U21" s="80">
        <v>7</v>
      </c>
      <c r="V21" s="80">
        <v>5</v>
      </c>
      <c r="W21" s="81">
        <v>6</v>
      </c>
      <c r="X21" s="82">
        <f t="shared" si="0"/>
        <v>182</v>
      </c>
    </row>
    <row r="22" spans="1:24" ht="15.75" customHeight="1">
      <c r="A22" s="59">
        <v>15</v>
      </c>
      <c r="B22" s="90" t="s">
        <v>221</v>
      </c>
      <c r="C22" s="80">
        <v>1</v>
      </c>
      <c r="D22" s="80">
        <v>10</v>
      </c>
      <c r="E22" s="80">
        <v>5</v>
      </c>
      <c r="F22" s="80">
        <v>1</v>
      </c>
      <c r="G22" s="80">
        <v>2</v>
      </c>
      <c r="H22" s="80">
        <v>9</v>
      </c>
      <c r="I22" s="80">
        <v>0</v>
      </c>
      <c r="J22" s="80">
        <v>0</v>
      </c>
      <c r="K22" s="80">
        <v>3</v>
      </c>
      <c r="L22" s="80">
        <v>2</v>
      </c>
      <c r="M22" s="80">
        <v>9</v>
      </c>
      <c r="N22" s="80">
        <v>5</v>
      </c>
      <c r="O22" s="80">
        <v>2</v>
      </c>
      <c r="P22" s="80">
        <v>0</v>
      </c>
      <c r="Q22" s="80">
        <v>0</v>
      </c>
      <c r="R22" s="80">
        <v>0</v>
      </c>
      <c r="S22" s="80">
        <v>3</v>
      </c>
      <c r="T22" s="80">
        <v>1</v>
      </c>
      <c r="U22" s="80">
        <v>7</v>
      </c>
      <c r="V22" s="80">
        <v>4</v>
      </c>
      <c r="W22" s="81">
        <v>4</v>
      </c>
      <c r="X22" s="82">
        <f t="shared" si="0"/>
        <v>68</v>
      </c>
    </row>
    <row r="23" spans="1:24" ht="15.75" customHeight="1">
      <c r="A23" s="59">
        <v>16</v>
      </c>
      <c r="B23" s="90" t="s">
        <v>222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1">
        <v>0</v>
      </c>
      <c r="X23" s="82">
        <f t="shared" si="0"/>
        <v>0</v>
      </c>
    </row>
    <row r="24" spans="1:24" ht="15.75" customHeight="1">
      <c r="A24" s="154" t="s">
        <v>82</v>
      </c>
      <c r="B24" s="155"/>
      <c r="C24" s="59">
        <f aca="true" t="shared" si="1" ref="C24:X24">SUM(C8:C23)</f>
        <v>37</v>
      </c>
      <c r="D24" s="59">
        <f t="shared" si="1"/>
        <v>43</v>
      </c>
      <c r="E24" s="59">
        <f t="shared" si="1"/>
        <v>38</v>
      </c>
      <c r="F24" s="59">
        <f t="shared" si="1"/>
        <v>37</v>
      </c>
      <c r="G24" s="59">
        <f t="shared" si="1"/>
        <v>31</v>
      </c>
      <c r="H24" s="59">
        <f t="shared" si="1"/>
        <v>74</v>
      </c>
      <c r="I24" s="59">
        <f t="shared" si="1"/>
        <v>42</v>
      </c>
      <c r="J24" s="59">
        <f t="shared" si="1"/>
        <v>13</v>
      </c>
      <c r="K24" s="59">
        <f t="shared" si="1"/>
        <v>37</v>
      </c>
      <c r="L24" s="59">
        <f t="shared" si="1"/>
        <v>42</v>
      </c>
      <c r="M24" s="59">
        <f t="shared" si="1"/>
        <v>35</v>
      </c>
      <c r="N24" s="59">
        <f t="shared" si="1"/>
        <v>55</v>
      </c>
      <c r="O24" s="59">
        <f t="shared" si="1"/>
        <v>14</v>
      </c>
      <c r="P24" s="59">
        <f t="shared" si="1"/>
        <v>69</v>
      </c>
      <c r="Q24" s="59">
        <f t="shared" si="1"/>
        <v>79</v>
      </c>
      <c r="R24" s="59">
        <f t="shared" si="1"/>
        <v>17</v>
      </c>
      <c r="S24" s="59">
        <f t="shared" si="1"/>
        <v>16</v>
      </c>
      <c r="T24" s="59">
        <f t="shared" si="1"/>
        <v>1</v>
      </c>
      <c r="U24" s="59">
        <f t="shared" si="1"/>
        <v>41</v>
      </c>
      <c r="V24" s="59">
        <f t="shared" si="1"/>
        <v>58</v>
      </c>
      <c r="W24" s="59">
        <f t="shared" si="1"/>
        <v>41</v>
      </c>
      <c r="X24" s="83">
        <f t="shared" si="1"/>
        <v>820</v>
      </c>
    </row>
  </sheetData>
  <sheetProtection/>
  <mergeCells count="7">
    <mergeCell ref="A24:B24"/>
    <mergeCell ref="C1:V1"/>
    <mergeCell ref="A4:W4"/>
    <mergeCell ref="X4:X5"/>
    <mergeCell ref="A5:B5"/>
    <mergeCell ref="A6:B6"/>
    <mergeCell ref="C7:W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Z5" sqref="Z5"/>
    </sheetView>
  </sheetViews>
  <sheetFormatPr defaultColWidth="9.140625" defaultRowHeight="15"/>
  <cols>
    <col min="1" max="1" width="3.57421875" style="0" customWidth="1"/>
    <col min="2" max="2" width="29.57421875" style="0" customWidth="1"/>
    <col min="3" max="23" width="4.8515625" style="0" customWidth="1"/>
    <col min="24" max="24" width="8.421875" style="0" customWidth="1"/>
  </cols>
  <sheetData>
    <row r="1" spans="3:22" ht="15">
      <c r="C1" s="163" t="s">
        <v>100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</row>
    <row r="2" spans="1:24" ht="15">
      <c r="A2" s="86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0"/>
      <c r="X2" s="70"/>
    </row>
    <row r="3" spans="1:24" ht="15.75" thickBot="1">
      <c r="A3" s="86"/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</row>
    <row r="4" spans="1:24" ht="15.75" thickBot="1">
      <c r="A4" s="160" t="s">
        <v>123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2"/>
      <c r="X4" s="164" t="s">
        <v>72</v>
      </c>
    </row>
    <row r="5" spans="1:24" ht="15.75" thickBot="1">
      <c r="A5" s="156" t="s">
        <v>73</v>
      </c>
      <c r="B5" s="157"/>
      <c r="C5" s="91">
        <v>1</v>
      </c>
      <c r="D5" s="73">
        <v>2</v>
      </c>
      <c r="E5" s="73">
        <v>3</v>
      </c>
      <c r="F5" s="73">
        <v>4</v>
      </c>
      <c r="G5" s="73">
        <v>5</v>
      </c>
      <c r="H5" s="73">
        <v>6</v>
      </c>
      <c r="I5" s="73">
        <v>7</v>
      </c>
      <c r="J5" s="73">
        <v>8</v>
      </c>
      <c r="K5" s="73">
        <v>9</v>
      </c>
      <c r="L5" s="73">
        <v>10</v>
      </c>
      <c r="M5" s="73">
        <v>11</v>
      </c>
      <c r="N5" s="73">
        <v>12</v>
      </c>
      <c r="O5" s="73">
        <v>13</v>
      </c>
      <c r="P5" s="73">
        <v>14</v>
      </c>
      <c r="Q5" s="73">
        <v>15</v>
      </c>
      <c r="R5" s="73">
        <v>16</v>
      </c>
      <c r="S5" s="73">
        <v>17</v>
      </c>
      <c r="T5" s="73">
        <v>18</v>
      </c>
      <c r="U5" s="73">
        <v>19</v>
      </c>
      <c r="V5" s="73">
        <v>20</v>
      </c>
      <c r="W5" s="74">
        <v>21</v>
      </c>
      <c r="X5" s="165"/>
    </row>
    <row r="6" spans="1:24" ht="16.5" thickBot="1">
      <c r="A6" s="158" t="s">
        <v>74</v>
      </c>
      <c r="B6" s="159"/>
      <c r="C6" s="75">
        <f>SCRUTINIO!B29</f>
        <v>52</v>
      </c>
      <c r="D6" s="75">
        <f>SCRUTINIO!C29</f>
        <v>33</v>
      </c>
      <c r="E6" s="75">
        <f>SCRUTINIO!D29</f>
        <v>28</v>
      </c>
      <c r="F6" s="75">
        <f>SCRUTINIO!E29</f>
        <v>43</v>
      </c>
      <c r="G6" s="75">
        <f>SCRUTINIO!F29</f>
        <v>40</v>
      </c>
      <c r="H6" s="75">
        <f>SCRUTINIO!G29</f>
        <v>74</v>
      </c>
      <c r="I6" s="75">
        <f>SCRUTINIO!H29</f>
        <v>32</v>
      </c>
      <c r="J6" s="75">
        <f>SCRUTINIO!I29</f>
        <v>38</v>
      </c>
      <c r="K6" s="75">
        <f>SCRUTINIO!J29</f>
        <v>64</v>
      </c>
      <c r="L6" s="75">
        <f>SCRUTINIO!K29</f>
        <v>56</v>
      </c>
      <c r="M6" s="75">
        <f>SCRUTINIO!L29</f>
        <v>45</v>
      </c>
      <c r="N6" s="75">
        <f>SCRUTINIO!M29</f>
        <v>71</v>
      </c>
      <c r="O6" s="75">
        <f>SCRUTINIO!N29</f>
        <v>14</v>
      </c>
      <c r="P6" s="75">
        <f>SCRUTINIO!O29</f>
        <v>39</v>
      </c>
      <c r="Q6" s="75">
        <f>SCRUTINIO!P29</f>
        <v>17</v>
      </c>
      <c r="R6" s="75">
        <f>SCRUTINIO!Q29</f>
        <v>84</v>
      </c>
      <c r="S6" s="75">
        <f>SCRUTINIO!R29</f>
        <v>56</v>
      </c>
      <c r="T6" s="75">
        <f>SCRUTINIO!S29</f>
        <v>0</v>
      </c>
      <c r="U6" s="75">
        <f>SCRUTINIO!T29</f>
        <v>49</v>
      </c>
      <c r="V6" s="75">
        <f>SCRUTINIO!U29</f>
        <v>100</v>
      </c>
      <c r="W6" s="75">
        <f>SCRUTINIO!V29</f>
        <v>48</v>
      </c>
      <c r="X6" s="76">
        <f>SUM(C6:W6)</f>
        <v>983</v>
      </c>
    </row>
    <row r="7" spans="1:24" ht="29.25" thickBot="1">
      <c r="A7" s="94" t="s">
        <v>99</v>
      </c>
      <c r="B7" s="96" t="s">
        <v>101</v>
      </c>
      <c r="C7" s="166" t="s">
        <v>75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8"/>
      <c r="X7" s="97" t="s">
        <v>76</v>
      </c>
    </row>
    <row r="8" spans="1:24" ht="15.75" customHeight="1">
      <c r="A8" s="59">
        <v>1</v>
      </c>
      <c r="B8" s="95" t="s">
        <v>223</v>
      </c>
      <c r="C8" s="98">
        <v>5</v>
      </c>
      <c r="D8" s="98">
        <v>7</v>
      </c>
      <c r="E8" s="98">
        <v>7</v>
      </c>
      <c r="F8" s="98">
        <v>8</v>
      </c>
      <c r="G8" s="98">
        <v>6</v>
      </c>
      <c r="H8" s="98">
        <v>18</v>
      </c>
      <c r="I8" s="98">
        <v>6</v>
      </c>
      <c r="J8" s="98">
        <v>12</v>
      </c>
      <c r="K8" s="98">
        <v>10</v>
      </c>
      <c r="L8" s="98">
        <v>24</v>
      </c>
      <c r="M8" s="98">
        <v>7</v>
      </c>
      <c r="N8" s="98">
        <v>5</v>
      </c>
      <c r="O8" s="98">
        <v>4</v>
      </c>
      <c r="P8" s="98">
        <v>1</v>
      </c>
      <c r="Q8" s="98">
        <v>2</v>
      </c>
      <c r="R8" s="98">
        <v>39</v>
      </c>
      <c r="S8" s="98">
        <v>14</v>
      </c>
      <c r="T8" s="98">
        <v>0</v>
      </c>
      <c r="U8" s="98">
        <v>13</v>
      </c>
      <c r="V8" s="98">
        <v>56</v>
      </c>
      <c r="W8" s="99">
        <v>5</v>
      </c>
      <c r="X8" s="82">
        <f>SUM(C8:W8)</f>
        <v>249</v>
      </c>
    </row>
    <row r="9" spans="1:24" ht="15.75" customHeight="1">
      <c r="A9" s="59">
        <v>2</v>
      </c>
      <c r="B9" s="89" t="s">
        <v>224</v>
      </c>
      <c r="C9" s="80">
        <v>14</v>
      </c>
      <c r="D9" s="80">
        <v>6</v>
      </c>
      <c r="E9" s="80">
        <v>7</v>
      </c>
      <c r="F9" s="80">
        <v>6</v>
      </c>
      <c r="G9" s="80">
        <v>9</v>
      </c>
      <c r="H9" s="80">
        <v>30</v>
      </c>
      <c r="I9" s="80">
        <v>7</v>
      </c>
      <c r="J9" s="80">
        <v>10</v>
      </c>
      <c r="K9" s="80">
        <v>29</v>
      </c>
      <c r="L9" s="80">
        <v>13</v>
      </c>
      <c r="M9" s="80">
        <v>12</v>
      </c>
      <c r="N9" s="80">
        <v>17</v>
      </c>
      <c r="O9" s="80">
        <v>6</v>
      </c>
      <c r="P9" s="80">
        <v>14</v>
      </c>
      <c r="Q9" s="80">
        <v>2</v>
      </c>
      <c r="R9" s="80">
        <v>9</v>
      </c>
      <c r="S9" s="80">
        <v>3</v>
      </c>
      <c r="T9" s="80">
        <v>0</v>
      </c>
      <c r="U9" s="80">
        <v>10</v>
      </c>
      <c r="V9" s="80">
        <v>15</v>
      </c>
      <c r="W9" s="81">
        <v>18</v>
      </c>
      <c r="X9" s="82">
        <f aca="true" t="shared" si="0" ref="X9:X23">SUM(C9:W9)</f>
        <v>237</v>
      </c>
    </row>
    <row r="10" spans="1:24" ht="15.75" customHeight="1">
      <c r="A10" s="59">
        <v>3</v>
      </c>
      <c r="B10" s="89" t="s">
        <v>225</v>
      </c>
      <c r="C10" s="80">
        <v>6</v>
      </c>
      <c r="D10" s="80">
        <v>5</v>
      </c>
      <c r="E10" s="80">
        <v>6</v>
      </c>
      <c r="F10" s="80">
        <v>16</v>
      </c>
      <c r="G10" s="80">
        <v>14</v>
      </c>
      <c r="H10" s="80">
        <v>9</v>
      </c>
      <c r="I10" s="80">
        <v>9</v>
      </c>
      <c r="J10" s="80">
        <v>5</v>
      </c>
      <c r="K10" s="80">
        <v>16</v>
      </c>
      <c r="L10" s="80">
        <v>5</v>
      </c>
      <c r="M10" s="80">
        <v>8</v>
      </c>
      <c r="N10" s="80">
        <v>10</v>
      </c>
      <c r="O10" s="80">
        <v>1</v>
      </c>
      <c r="P10" s="80">
        <v>7</v>
      </c>
      <c r="Q10" s="80">
        <v>6</v>
      </c>
      <c r="R10" s="80">
        <v>7</v>
      </c>
      <c r="S10" s="80">
        <v>4</v>
      </c>
      <c r="T10" s="80">
        <v>0</v>
      </c>
      <c r="U10" s="80">
        <v>4</v>
      </c>
      <c r="V10" s="80">
        <v>16</v>
      </c>
      <c r="W10" s="81">
        <v>7</v>
      </c>
      <c r="X10" s="82">
        <f t="shared" si="0"/>
        <v>161</v>
      </c>
    </row>
    <row r="11" spans="1:24" ht="15.75" customHeight="1">
      <c r="A11" s="59">
        <v>4</v>
      </c>
      <c r="B11" s="89" t="s">
        <v>226</v>
      </c>
      <c r="C11" s="80">
        <v>3</v>
      </c>
      <c r="D11" s="80">
        <v>5</v>
      </c>
      <c r="E11" s="80">
        <v>7</v>
      </c>
      <c r="F11" s="80">
        <v>4</v>
      </c>
      <c r="G11" s="80">
        <v>1</v>
      </c>
      <c r="H11" s="80">
        <v>7</v>
      </c>
      <c r="I11" s="80">
        <v>2</v>
      </c>
      <c r="J11" s="80">
        <v>5</v>
      </c>
      <c r="K11" s="80">
        <v>6</v>
      </c>
      <c r="L11" s="80">
        <v>6</v>
      </c>
      <c r="M11" s="80">
        <v>6</v>
      </c>
      <c r="N11" s="80">
        <v>5</v>
      </c>
      <c r="O11" s="80">
        <v>1</v>
      </c>
      <c r="P11" s="80">
        <v>0</v>
      </c>
      <c r="Q11" s="80">
        <v>4</v>
      </c>
      <c r="R11" s="80">
        <v>40</v>
      </c>
      <c r="S11" s="80">
        <v>29</v>
      </c>
      <c r="T11" s="80">
        <v>0</v>
      </c>
      <c r="U11" s="80">
        <v>4</v>
      </c>
      <c r="V11" s="80">
        <v>18</v>
      </c>
      <c r="W11" s="81">
        <v>1</v>
      </c>
      <c r="X11" s="82">
        <f t="shared" si="0"/>
        <v>154</v>
      </c>
    </row>
    <row r="12" spans="1:24" ht="15.75" customHeight="1">
      <c r="A12" s="59">
        <v>5</v>
      </c>
      <c r="B12" s="89" t="s">
        <v>227</v>
      </c>
      <c r="C12" s="80">
        <v>8</v>
      </c>
      <c r="D12" s="80">
        <v>5</v>
      </c>
      <c r="E12" s="80">
        <v>2</v>
      </c>
      <c r="F12" s="80">
        <v>10</v>
      </c>
      <c r="G12" s="80">
        <v>13</v>
      </c>
      <c r="H12" s="80">
        <v>5</v>
      </c>
      <c r="I12" s="80">
        <v>7</v>
      </c>
      <c r="J12" s="80">
        <v>6</v>
      </c>
      <c r="K12" s="80">
        <v>13</v>
      </c>
      <c r="L12" s="80">
        <v>4</v>
      </c>
      <c r="M12" s="80">
        <v>8</v>
      </c>
      <c r="N12" s="80">
        <v>8</v>
      </c>
      <c r="O12" s="80">
        <v>0</v>
      </c>
      <c r="P12" s="80">
        <v>15</v>
      </c>
      <c r="Q12" s="80">
        <v>3</v>
      </c>
      <c r="R12" s="80">
        <v>7</v>
      </c>
      <c r="S12" s="80">
        <v>3</v>
      </c>
      <c r="T12" s="80">
        <v>0</v>
      </c>
      <c r="U12" s="80">
        <v>4</v>
      </c>
      <c r="V12" s="80">
        <v>16</v>
      </c>
      <c r="W12" s="81">
        <v>3</v>
      </c>
      <c r="X12" s="82">
        <f t="shared" si="0"/>
        <v>140</v>
      </c>
    </row>
    <row r="13" spans="1:24" ht="15.75" customHeight="1">
      <c r="A13" s="59">
        <v>6</v>
      </c>
      <c r="B13" s="89" t="s">
        <v>228</v>
      </c>
      <c r="C13" s="80">
        <v>14</v>
      </c>
      <c r="D13" s="80">
        <v>7</v>
      </c>
      <c r="E13" s="80">
        <v>1</v>
      </c>
      <c r="F13" s="80">
        <v>5</v>
      </c>
      <c r="G13" s="80">
        <v>5</v>
      </c>
      <c r="H13" s="80">
        <v>10</v>
      </c>
      <c r="I13" s="80">
        <v>8</v>
      </c>
      <c r="J13" s="80">
        <v>5</v>
      </c>
      <c r="K13" s="80">
        <v>12</v>
      </c>
      <c r="L13" s="80">
        <v>11</v>
      </c>
      <c r="M13" s="80">
        <v>10</v>
      </c>
      <c r="N13" s="80">
        <v>40</v>
      </c>
      <c r="O13" s="80">
        <v>2</v>
      </c>
      <c r="P13" s="80">
        <v>23</v>
      </c>
      <c r="Q13" s="80">
        <v>2</v>
      </c>
      <c r="R13" s="80">
        <v>1</v>
      </c>
      <c r="S13" s="80">
        <v>5</v>
      </c>
      <c r="T13" s="80">
        <v>0</v>
      </c>
      <c r="U13" s="80">
        <v>9</v>
      </c>
      <c r="V13" s="80">
        <v>10</v>
      </c>
      <c r="W13" s="81">
        <v>16</v>
      </c>
      <c r="X13" s="82">
        <f t="shared" si="0"/>
        <v>196</v>
      </c>
    </row>
    <row r="14" spans="1:24" ht="15.75" customHeight="1">
      <c r="A14" s="59">
        <v>7</v>
      </c>
      <c r="B14" s="89" t="s">
        <v>229</v>
      </c>
      <c r="C14" s="80">
        <v>0</v>
      </c>
      <c r="D14" s="80">
        <v>0</v>
      </c>
      <c r="E14" s="80">
        <v>1</v>
      </c>
      <c r="F14" s="80">
        <v>1</v>
      </c>
      <c r="G14" s="80">
        <v>2</v>
      </c>
      <c r="H14" s="80">
        <v>0</v>
      </c>
      <c r="I14" s="80">
        <v>0</v>
      </c>
      <c r="J14" s="80">
        <v>2</v>
      </c>
      <c r="K14" s="80">
        <v>1</v>
      </c>
      <c r="L14" s="80">
        <v>7</v>
      </c>
      <c r="M14" s="80">
        <v>4</v>
      </c>
      <c r="N14" s="80">
        <v>7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2</v>
      </c>
      <c r="V14" s="80">
        <v>19</v>
      </c>
      <c r="W14" s="81">
        <v>1</v>
      </c>
      <c r="X14" s="82">
        <f t="shared" si="0"/>
        <v>47</v>
      </c>
    </row>
    <row r="15" spans="1:24" ht="15.75" customHeight="1">
      <c r="A15" s="59">
        <v>8</v>
      </c>
      <c r="B15" s="89" t="s">
        <v>230</v>
      </c>
      <c r="C15" s="80">
        <v>1</v>
      </c>
      <c r="D15" s="80">
        <v>0</v>
      </c>
      <c r="E15" s="80">
        <v>2</v>
      </c>
      <c r="F15" s="80">
        <v>4</v>
      </c>
      <c r="G15" s="80">
        <v>4</v>
      </c>
      <c r="H15" s="81">
        <v>1</v>
      </c>
      <c r="I15" s="81">
        <v>5</v>
      </c>
      <c r="J15" s="81">
        <v>0</v>
      </c>
      <c r="K15" s="81">
        <v>0</v>
      </c>
      <c r="L15" s="81">
        <v>2</v>
      </c>
      <c r="M15" s="81">
        <v>0</v>
      </c>
      <c r="N15" s="81">
        <v>0</v>
      </c>
      <c r="O15" s="81">
        <v>2</v>
      </c>
      <c r="P15" s="81">
        <v>0</v>
      </c>
      <c r="Q15" s="81">
        <v>0</v>
      </c>
      <c r="R15" s="81">
        <v>2</v>
      </c>
      <c r="S15" s="81">
        <v>0</v>
      </c>
      <c r="T15" s="81">
        <v>0</v>
      </c>
      <c r="U15" s="81">
        <v>2</v>
      </c>
      <c r="V15" s="81">
        <v>0</v>
      </c>
      <c r="W15" s="81">
        <v>2</v>
      </c>
      <c r="X15" s="82">
        <f t="shared" si="0"/>
        <v>27</v>
      </c>
    </row>
    <row r="16" spans="1:24" ht="15.75" customHeight="1">
      <c r="A16" s="59">
        <v>9</v>
      </c>
      <c r="B16" s="89" t="s">
        <v>231</v>
      </c>
      <c r="C16" s="80">
        <v>1</v>
      </c>
      <c r="D16" s="80">
        <v>2</v>
      </c>
      <c r="E16" s="80">
        <v>1</v>
      </c>
      <c r="F16" s="80">
        <v>0</v>
      </c>
      <c r="G16" s="80">
        <v>2</v>
      </c>
      <c r="H16" s="80">
        <v>5</v>
      </c>
      <c r="I16" s="80">
        <v>2</v>
      </c>
      <c r="J16" s="80">
        <v>0</v>
      </c>
      <c r="K16" s="80">
        <v>1</v>
      </c>
      <c r="L16" s="80">
        <v>3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5</v>
      </c>
      <c r="S16" s="80">
        <v>6</v>
      </c>
      <c r="T16" s="80">
        <v>0</v>
      </c>
      <c r="U16" s="80">
        <v>0</v>
      </c>
      <c r="V16" s="80">
        <v>12</v>
      </c>
      <c r="W16" s="81">
        <v>0</v>
      </c>
      <c r="X16" s="82">
        <f t="shared" si="0"/>
        <v>40</v>
      </c>
    </row>
    <row r="17" spans="1:24" ht="15.75" customHeight="1">
      <c r="A17" s="59">
        <v>10</v>
      </c>
      <c r="B17" s="89" t="s">
        <v>232</v>
      </c>
      <c r="C17" s="80">
        <v>1</v>
      </c>
      <c r="D17" s="80">
        <v>1</v>
      </c>
      <c r="E17" s="80">
        <v>0</v>
      </c>
      <c r="F17" s="80">
        <v>0</v>
      </c>
      <c r="G17" s="80">
        <v>0</v>
      </c>
      <c r="H17" s="80">
        <v>2</v>
      </c>
      <c r="I17" s="80">
        <v>0</v>
      </c>
      <c r="J17" s="80">
        <v>1</v>
      </c>
      <c r="K17" s="80">
        <v>0</v>
      </c>
      <c r="L17" s="80">
        <v>0</v>
      </c>
      <c r="M17" s="80">
        <v>1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1</v>
      </c>
      <c r="W17" s="81">
        <v>0</v>
      </c>
      <c r="X17" s="82">
        <f t="shared" si="0"/>
        <v>7</v>
      </c>
    </row>
    <row r="18" spans="1:24" ht="15.75" customHeight="1">
      <c r="A18" s="59">
        <v>11</v>
      </c>
      <c r="B18" s="90" t="s">
        <v>233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2</v>
      </c>
      <c r="M18" s="80">
        <v>1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1">
        <v>0</v>
      </c>
      <c r="X18" s="82">
        <f t="shared" si="0"/>
        <v>3</v>
      </c>
    </row>
    <row r="19" spans="1:24" ht="15.75" customHeight="1">
      <c r="A19" s="59">
        <v>12</v>
      </c>
      <c r="B19" s="90" t="s">
        <v>234</v>
      </c>
      <c r="C19" s="80">
        <v>1</v>
      </c>
      <c r="D19" s="80">
        <v>0</v>
      </c>
      <c r="E19" s="80">
        <v>2</v>
      </c>
      <c r="F19" s="80">
        <v>0</v>
      </c>
      <c r="G19" s="80">
        <v>1</v>
      </c>
      <c r="H19" s="80">
        <v>3</v>
      </c>
      <c r="I19" s="80">
        <v>0</v>
      </c>
      <c r="J19" s="80">
        <v>0</v>
      </c>
      <c r="K19" s="80">
        <v>8</v>
      </c>
      <c r="L19" s="80">
        <v>1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4</v>
      </c>
      <c r="S19" s="80">
        <v>3</v>
      </c>
      <c r="T19" s="80">
        <v>0</v>
      </c>
      <c r="U19" s="80">
        <v>2</v>
      </c>
      <c r="V19" s="80">
        <v>3</v>
      </c>
      <c r="W19" s="81">
        <v>0</v>
      </c>
      <c r="X19" s="82">
        <f t="shared" si="0"/>
        <v>28</v>
      </c>
    </row>
    <row r="20" spans="1:24" ht="15.75" customHeight="1">
      <c r="A20" s="59">
        <v>13</v>
      </c>
      <c r="B20" s="90" t="s">
        <v>235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1">
        <v>1</v>
      </c>
      <c r="X20" s="82">
        <f t="shared" si="0"/>
        <v>1</v>
      </c>
    </row>
    <row r="21" spans="1:24" ht="15.75" customHeight="1">
      <c r="A21" s="59">
        <v>14</v>
      </c>
      <c r="B21" s="90" t="s">
        <v>236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1">
        <v>0</v>
      </c>
      <c r="X21" s="82">
        <f t="shared" si="0"/>
        <v>0</v>
      </c>
    </row>
    <row r="22" spans="1:24" ht="15.75" customHeight="1">
      <c r="A22" s="59">
        <v>15</v>
      </c>
      <c r="B22" s="90" t="s">
        <v>237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1">
        <v>0</v>
      </c>
      <c r="X22" s="82">
        <f t="shared" si="0"/>
        <v>0</v>
      </c>
    </row>
    <row r="23" spans="1:24" ht="15.75" customHeight="1">
      <c r="A23" s="59">
        <v>16</v>
      </c>
      <c r="B23" s="90" t="s">
        <v>238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1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1</v>
      </c>
      <c r="V23" s="80">
        <v>0</v>
      </c>
      <c r="W23" s="81">
        <v>0</v>
      </c>
      <c r="X23" s="82">
        <f t="shared" si="0"/>
        <v>2</v>
      </c>
    </row>
    <row r="24" spans="1:24" ht="15.75" customHeight="1">
      <c r="A24" s="154" t="s">
        <v>82</v>
      </c>
      <c r="B24" s="155"/>
      <c r="C24" s="59">
        <f aca="true" t="shared" si="1" ref="C24:X24">SUM(C8:C23)</f>
        <v>54</v>
      </c>
      <c r="D24" s="59">
        <f t="shared" si="1"/>
        <v>38</v>
      </c>
      <c r="E24" s="59">
        <f t="shared" si="1"/>
        <v>36</v>
      </c>
      <c r="F24" s="59">
        <f t="shared" si="1"/>
        <v>54</v>
      </c>
      <c r="G24" s="59">
        <f t="shared" si="1"/>
        <v>57</v>
      </c>
      <c r="H24" s="59">
        <f t="shared" si="1"/>
        <v>90</v>
      </c>
      <c r="I24" s="59">
        <f t="shared" si="1"/>
        <v>46</v>
      </c>
      <c r="J24" s="59">
        <f t="shared" si="1"/>
        <v>46</v>
      </c>
      <c r="K24" s="59">
        <f t="shared" si="1"/>
        <v>96</v>
      </c>
      <c r="L24" s="59">
        <f t="shared" si="1"/>
        <v>79</v>
      </c>
      <c r="M24" s="59">
        <f t="shared" si="1"/>
        <v>57</v>
      </c>
      <c r="N24" s="59">
        <f t="shared" si="1"/>
        <v>92</v>
      </c>
      <c r="O24" s="59">
        <f t="shared" si="1"/>
        <v>16</v>
      </c>
      <c r="P24" s="59">
        <f t="shared" si="1"/>
        <v>60</v>
      </c>
      <c r="Q24" s="59">
        <f t="shared" si="1"/>
        <v>19</v>
      </c>
      <c r="R24" s="59">
        <f t="shared" si="1"/>
        <v>114</v>
      </c>
      <c r="S24" s="59">
        <f t="shared" si="1"/>
        <v>67</v>
      </c>
      <c r="T24" s="59">
        <f t="shared" si="1"/>
        <v>0</v>
      </c>
      <c r="U24" s="59">
        <f t="shared" si="1"/>
        <v>51</v>
      </c>
      <c r="V24" s="59">
        <f t="shared" si="1"/>
        <v>166</v>
      </c>
      <c r="W24" s="59">
        <f t="shared" si="1"/>
        <v>54</v>
      </c>
      <c r="X24" s="83">
        <f t="shared" si="1"/>
        <v>1292</v>
      </c>
    </row>
  </sheetData>
  <sheetProtection/>
  <mergeCells count="7">
    <mergeCell ref="A24:B24"/>
    <mergeCell ref="C1:V1"/>
    <mergeCell ref="A4:W4"/>
    <mergeCell ref="X4:X5"/>
    <mergeCell ref="A5:B5"/>
    <mergeCell ref="A6:B6"/>
    <mergeCell ref="C7:W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P32" sqref="P32"/>
    </sheetView>
  </sheetViews>
  <sheetFormatPr defaultColWidth="9.140625" defaultRowHeight="15"/>
  <cols>
    <col min="1" max="1" width="3.57421875" style="0" customWidth="1"/>
    <col min="2" max="2" width="39.7109375" style="0" customWidth="1"/>
    <col min="3" max="10" width="4.8515625" style="0" customWidth="1"/>
    <col min="11" max="11" width="4.8515625" style="72" customWidth="1"/>
    <col min="12" max="23" width="4.8515625" style="0" customWidth="1"/>
    <col min="24" max="24" width="8.28125" style="0" customWidth="1"/>
  </cols>
  <sheetData>
    <row r="1" spans="3:22" ht="15">
      <c r="C1" s="163" t="s">
        <v>100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</row>
    <row r="2" spans="1:24" ht="15">
      <c r="A2" s="86"/>
      <c r="B2" s="70"/>
      <c r="C2" s="71"/>
      <c r="D2" s="71"/>
      <c r="E2" s="71"/>
      <c r="F2" s="71"/>
      <c r="G2" s="71"/>
      <c r="H2" s="71"/>
      <c r="I2" s="71"/>
      <c r="J2" s="71"/>
      <c r="K2" s="108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0"/>
      <c r="X2" s="70"/>
    </row>
    <row r="3" spans="1:24" ht="15.75" thickBot="1">
      <c r="A3" s="86"/>
      <c r="B3" s="70"/>
      <c r="C3" s="71"/>
      <c r="D3" s="71"/>
      <c r="E3" s="71"/>
      <c r="F3" s="71"/>
      <c r="G3" s="71"/>
      <c r="H3" s="71"/>
      <c r="I3" s="71"/>
      <c r="J3" s="71"/>
      <c r="K3" s="108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</row>
    <row r="4" spans="1:24" ht="15.75" thickBot="1">
      <c r="A4" s="160" t="s">
        <v>279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2"/>
      <c r="X4" s="164" t="s">
        <v>72</v>
      </c>
    </row>
    <row r="5" spans="1:24" ht="15.75" thickBot="1">
      <c r="A5" s="156" t="s">
        <v>73</v>
      </c>
      <c r="B5" s="157"/>
      <c r="C5" s="91">
        <v>1</v>
      </c>
      <c r="D5" s="73">
        <v>2</v>
      </c>
      <c r="E5" s="73">
        <v>3</v>
      </c>
      <c r="F5" s="73">
        <v>4</v>
      </c>
      <c r="G5" s="73">
        <v>5</v>
      </c>
      <c r="H5" s="73">
        <v>6</v>
      </c>
      <c r="I5" s="73">
        <v>7</v>
      </c>
      <c r="J5" s="73">
        <v>8</v>
      </c>
      <c r="K5" s="109">
        <v>9</v>
      </c>
      <c r="L5" s="73">
        <v>10</v>
      </c>
      <c r="M5" s="73">
        <v>11</v>
      </c>
      <c r="N5" s="73">
        <v>12</v>
      </c>
      <c r="O5" s="73">
        <v>13</v>
      </c>
      <c r="P5" s="73">
        <v>14</v>
      </c>
      <c r="Q5" s="73">
        <v>15</v>
      </c>
      <c r="R5" s="73">
        <v>16</v>
      </c>
      <c r="S5" s="73">
        <v>17</v>
      </c>
      <c r="T5" s="73">
        <v>18</v>
      </c>
      <c r="U5" s="73">
        <v>19</v>
      </c>
      <c r="V5" s="73">
        <v>20</v>
      </c>
      <c r="W5" s="74">
        <v>21</v>
      </c>
      <c r="X5" s="165"/>
    </row>
    <row r="6" spans="1:24" ht="16.5" thickBot="1">
      <c r="A6" s="158" t="s">
        <v>74</v>
      </c>
      <c r="B6" s="159"/>
      <c r="C6" s="75">
        <f>SCRUTINIO!B30</f>
        <v>48</v>
      </c>
      <c r="D6" s="75">
        <f>SCRUTINIO!C30</f>
        <v>46</v>
      </c>
      <c r="E6" s="75">
        <f>SCRUTINIO!D30</f>
        <v>35</v>
      </c>
      <c r="F6" s="75">
        <f>SCRUTINIO!E30</f>
        <v>46</v>
      </c>
      <c r="G6" s="75">
        <f>SCRUTINIO!F30</f>
        <v>33</v>
      </c>
      <c r="H6" s="75">
        <f>SCRUTINIO!G30</f>
        <v>56</v>
      </c>
      <c r="I6" s="75">
        <f>SCRUTINIO!H30</f>
        <v>69</v>
      </c>
      <c r="J6" s="75">
        <f>SCRUTINIO!I30</f>
        <v>63</v>
      </c>
      <c r="K6" s="110">
        <f>SCRUTINIO!J30</f>
        <v>61</v>
      </c>
      <c r="L6" s="75">
        <f>SCRUTINIO!K30</f>
        <v>31</v>
      </c>
      <c r="M6" s="75">
        <f>SCRUTINIO!L30</f>
        <v>41</v>
      </c>
      <c r="N6" s="75">
        <f>SCRUTINIO!M30</f>
        <v>48</v>
      </c>
      <c r="O6" s="75">
        <f>SCRUTINIO!N30</f>
        <v>26</v>
      </c>
      <c r="P6" s="75">
        <f>SCRUTINIO!O30</f>
        <v>30</v>
      </c>
      <c r="Q6" s="75">
        <f>SCRUTINIO!P30</f>
        <v>16</v>
      </c>
      <c r="R6" s="75">
        <f>SCRUTINIO!Q30</f>
        <v>14</v>
      </c>
      <c r="S6" s="75">
        <f>SCRUTINIO!R30</f>
        <v>29</v>
      </c>
      <c r="T6" s="75">
        <f>SCRUTINIO!S30</f>
        <v>0</v>
      </c>
      <c r="U6" s="75">
        <f>SCRUTINIO!T30</f>
        <v>94</v>
      </c>
      <c r="V6" s="75">
        <f>SCRUTINIO!U30</f>
        <v>55</v>
      </c>
      <c r="W6" s="75">
        <f>SCRUTINIO!V30</f>
        <v>30</v>
      </c>
      <c r="X6" s="76">
        <f>SUM(C6:W6)</f>
        <v>871</v>
      </c>
    </row>
    <row r="7" spans="1:24" ht="29.25" thickBot="1">
      <c r="A7" s="94" t="s">
        <v>99</v>
      </c>
      <c r="B7" s="96" t="s">
        <v>101</v>
      </c>
      <c r="C7" s="166" t="s">
        <v>75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8"/>
      <c r="X7" s="97" t="s">
        <v>76</v>
      </c>
    </row>
    <row r="8" spans="1:24" ht="15.75" customHeight="1">
      <c r="A8" s="59">
        <v>1</v>
      </c>
      <c r="B8" s="95" t="s">
        <v>239</v>
      </c>
      <c r="C8" s="98">
        <v>21</v>
      </c>
      <c r="D8" s="98">
        <v>10</v>
      </c>
      <c r="E8" s="98">
        <v>12</v>
      </c>
      <c r="F8" s="98">
        <v>21</v>
      </c>
      <c r="G8" s="98">
        <v>10</v>
      </c>
      <c r="H8" s="98">
        <v>14</v>
      </c>
      <c r="I8" s="98">
        <v>21</v>
      </c>
      <c r="J8" s="98">
        <v>18</v>
      </c>
      <c r="K8" s="99">
        <v>21</v>
      </c>
      <c r="L8" s="98">
        <v>7</v>
      </c>
      <c r="M8" s="98">
        <v>15</v>
      </c>
      <c r="N8" s="98">
        <v>13</v>
      </c>
      <c r="O8" s="98">
        <v>13</v>
      </c>
      <c r="P8" s="98">
        <v>3</v>
      </c>
      <c r="Q8" s="98">
        <v>1</v>
      </c>
      <c r="R8" s="98">
        <v>4</v>
      </c>
      <c r="S8" s="98">
        <v>5</v>
      </c>
      <c r="T8" s="98">
        <v>0</v>
      </c>
      <c r="U8" s="98">
        <v>35</v>
      </c>
      <c r="V8" s="98">
        <v>14</v>
      </c>
      <c r="W8" s="99">
        <v>7</v>
      </c>
      <c r="X8" s="82">
        <f>SUM(C8:W8)</f>
        <v>265</v>
      </c>
    </row>
    <row r="9" spans="1:24" ht="15.75" customHeight="1">
      <c r="A9" s="59">
        <v>2</v>
      </c>
      <c r="B9" s="89" t="s">
        <v>240</v>
      </c>
      <c r="C9" s="80">
        <v>0</v>
      </c>
      <c r="D9" s="80">
        <v>4</v>
      </c>
      <c r="E9" s="80">
        <v>0</v>
      </c>
      <c r="F9" s="80">
        <v>2</v>
      </c>
      <c r="G9" s="80">
        <v>0</v>
      </c>
      <c r="H9" s="80">
        <v>0</v>
      </c>
      <c r="I9" s="80">
        <v>4</v>
      </c>
      <c r="J9" s="80">
        <v>0</v>
      </c>
      <c r="K9" s="81">
        <v>0</v>
      </c>
      <c r="L9" s="80">
        <v>0</v>
      </c>
      <c r="M9" s="80">
        <v>0</v>
      </c>
      <c r="N9" s="80">
        <v>0</v>
      </c>
      <c r="O9" s="80">
        <v>0</v>
      </c>
      <c r="P9" s="80">
        <v>2</v>
      </c>
      <c r="Q9" s="80">
        <v>0</v>
      </c>
      <c r="R9" s="80">
        <v>0</v>
      </c>
      <c r="S9" s="80">
        <v>0</v>
      </c>
      <c r="T9" s="80">
        <v>0</v>
      </c>
      <c r="U9" s="80">
        <v>3</v>
      </c>
      <c r="V9" s="80">
        <v>1</v>
      </c>
      <c r="W9" s="81">
        <v>0</v>
      </c>
      <c r="X9" s="82">
        <f aca="true" t="shared" si="0" ref="X9:X23">SUM(C9:W9)</f>
        <v>16</v>
      </c>
    </row>
    <row r="10" spans="1:24" ht="15.75" customHeight="1">
      <c r="A10" s="59">
        <v>3</v>
      </c>
      <c r="B10" s="104" t="s">
        <v>241</v>
      </c>
      <c r="C10" s="80">
        <v>5</v>
      </c>
      <c r="D10" s="80">
        <v>1</v>
      </c>
      <c r="E10" s="80">
        <v>4</v>
      </c>
      <c r="F10" s="80">
        <v>6</v>
      </c>
      <c r="G10" s="80">
        <v>3</v>
      </c>
      <c r="H10" s="80">
        <v>7</v>
      </c>
      <c r="I10" s="80">
        <v>5</v>
      </c>
      <c r="J10" s="80">
        <v>7</v>
      </c>
      <c r="K10" s="81">
        <v>6</v>
      </c>
      <c r="L10" s="80">
        <v>4</v>
      </c>
      <c r="M10" s="80">
        <v>8</v>
      </c>
      <c r="N10" s="80">
        <v>0</v>
      </c>
      <c r="O10" s="80">
        <v>1</v>
      </c>
      <c r="P10" s="80">
        <v>7</v>
      </c>
      <c r="Q10" s="80">
        <v>0</v>
      </c>
      <c r="R10" s="80">
        <v>1</v>
      </c>
      <c r="S10" s="80">
        <v>4</v>
      </c>
      <c r="T10" s="80">
        <v>0</v>
      </c>
      <c r="U10" s="80">
        <v>3</v>
      </c>
      <c r="V10" s="80">
        <v>0</v>
      </c>
      <c r="W10" s="81">
        <v>3</v>
      </c>
      <c r="X10" s="82">
        <f t="shared" si="0"/>
        <v>75</v>
      </c>
    </row>
    <row r="11" spans="1:24" ht="15.75" customHeight="1">
      <c r="A11" s="59">
        <v>4</v>
      </c>
      <c r="B11" s="89" t="s">
        <v>242</v>
      </c>
      <c r="C11" s="80">
        <v>0</v>
      </c>
      <c r="D11" s="80">
        <v>0</v>
      </c>
      <c r="E11" s="80">
        <v>0</v>
      </c>
      <c r="F11" s="80">
        <v>1</v>
      </c>
      <c r="G11" s="80">
        <v>0</v>
      </c>
      <c r="H11" s="80">
        <v>0</v>
      </c>
      <c r="I11" s="80">
        <v>3</v>
      </c>
      <c r="J11" s="80">
        <v>0</v>
      </c>
      <c r="K11" s="81">
        <v>0</v>
      </c>
      <c r="L11" s="80">
        <v>0</v>
      </c>
      <c r="M11" s="80">
        <v>0</v>
      </c>
      <c r="N11" s="80">
        <v>0</v>
      </c>
      <c r="O11" s="80">
        <v>0</v>
      </c>
      <c r="P11" s="80">
        <v>1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1">
        <v>2</v>
      </c>
      <c r="X11" s="82">
        <f t="shared" si="0"/>
        <v>7</v>
      </c>
    </row>
    <row r="12" spans="1:24" ht="15.75" customHeight="1">
      <c r="A12" s="59">
        <v>5</v>
      </c>
      <c r="B12" s="89" t="s">
        <v>243</v>
      </c>
      <c r="C12" s="80">
        <v>1</v>
      </c>
      <c r="D12" s="80">
        <v>5</v>
      </c>
      <c r="E12" s="80">
        <v>3</v>
      </c>
      <c r="F12" s="80">
        <v>0</v>
      </c>
      <c r="G12" s="80">
        <v>0</v>
      </c>
      <c r="H12" s="80">
        <v>0</v>
      </c>
      <c r="I12" s="80">
        <v>2</v>
      </c>
      <c r="J12" s="80">
        <v>2</v>
      </c>
      <c r="K12" s="81">
        <v>0</v>
      </c>
      <c r="L12" s="80">
        <v>0</v>
      </c>
      <c r="M12" s="80">
        <v>0</v>
      </c>
      <c r="N12" s="80">
        <v>4</v>
      </c>
      <c r="O12" s="80">
        <v>4</v>
      </c>
      <c r="P12" s="80">
        <v>2</v>
      </c>
      <c r="Q12" s="80">
        <v>1</v>
      </c>
      <c r="R12" s="80">
        <v>0</v>
      </c>
      <c r="S12" s="80">
        <v>1</v>
      </c>
      <c r="T12" s="80">
        <v>0</v>
      </c>
      <c r="U12" s="80">
        <v>3</v>
      </c>
      <c r="V12" s="80">
        <v>0</v>
      </c>
      <c r="W12" s="81">
        <v>0</v>
      </c>
      <c r="X12" s="82">
        <f t="shared" si="0"/>
        <v>28</v>
      </c>
    </row>
    <row r="13" spans="1:24" ht="15.75" customHeight="1">
      <c r="A13" s="59">
        <v>6</v>
      </c>
      <c r="B13" s="89" t="s">
        <v>244</v>
      </c>
      <c r="C13" s="80">
        <v>2</v>
      </c>
      <c r="D13" s="80">
        <v>5</v>
      </c>
      <c r="E13" s="80">
        <v>0</v>
      </c>
      <c r="F13" s="80">
        <v>0</v>
      </c>
      <c r="G13" s="80">
        <v>3</v>
      </c>
      <c r="H13" s="80">
        <v>3</v>
      </c>
      <c r="I13" s="80">
        <v>3</v>
      </c>
      <c r="J13" s="80">
        <v>6</v>
      </c>
      <c r="K13" s="81">
        <v>1</v>
      </c>
      <c r="L13" s="80">
        <v>3</v>
      </c>
      <c r="M13" s="80">
        <v>4</v>
      </c>
      <c r="N13" s="80">
        <v>2</v>
      </c>
      <c r="O13" s="80">
        <v>0</v>
      </c>
      <c r="P13" s="80">
        <v>0</v>
      </c>
      <c r="Q13" s="80">
        <v>1</v>
      </c>
      <c r="R13" s="80">
        <v>0</v>
      </c>
      <c r="S13" s="80">
        <v>0</v>
      </c>
      <c r="T13" s="80">
        <v>0</v>
      </c>
      <c r="U13" s="80">
        <v>3</v>
      </c>
      <c r="V13" s="80">
        <v>5</v>
      </c>
      <c r="W13" s="81">
        <v>1</v>
      </c>
      <c r="X13" s="82">
        <f t="shared" si="0"/>
        <v>42</v>
      </c>
    </row>
    <row r="14" spans="1:24" ht="15.75" customHeight="1">
      <c r="A14" s="59">
        <v>7</v>
      </c>
      <c r="B14" s="89" t="s">
        <v>245</v>
      </c>
      <c r="C14" s="80">
        <v>6</v>
      </c>
      <c r="D14" s="80">
        <v>7</v>
      </c>
      <c r="E14" s="80">
        <v>4</v>
      </c>
      <c r="F14" s="80">
        <v>2</v>
      </c>
      <c r="G14" s="80">
        <v>3</v>
      </c>
      <c r="H14" s="80">
        <v>8</v>
      </c>
      <c r="I14" s="80">
        <v>5</v>
      </c>
      <c r="J14" s="80">
        <v>10</v>
      </c>
      <c r="K14" s="81">
        <v>10</v>
      </c>
      <c r="L14" s="80">
        <v>4</v>
      </c>
      <c r="M14" s="80">
        <v>3</v>
      </c>
      <c r="N14" s="80">
        <v>17</v>
      </c>
      <c r="O14" s="80">
        <v>6</v>
      </c>
      <c r="P14" s="80">
        <v>1</v>
      </c>
      <c r="Q14" s="80">
        <v>5</v>
      </c>
      <c r="R14" s="80">
        <v>1</v>
      </c>
      <c r="S14" s="80">
        <v>5</v>
      </c>
      <c r="T14" s="80">
        <v>0</v>
      </c>
      <c r="U14" s="80">
        <v>24</v>
      </c>
      <c r="V14" s="80">
        <v>5</v>
      </c>
      <c r="W14" s="81">
        <v>6</v>
      </c>
      <c r="X14" s="82">
        <f t="shared" si="0"/>
        <v>132</v>
      </c>
    </row>
    <row r="15" spans="1:24" ht="15.75" customHeight="1">
      <c r="A15" s="59">
        <v>8</v>
      </c>
      <c r="B15" s="89" t="s">
        <v>246</v>
      </c>
      <c r="C15" s="80">
        <v>2</v>
      </c>
      <c r="D15" s="80">
        <v>1</v>
      </c>
      <c r="E15" s="80">
        <v>5</v>
      </c>
      <c r="F15" s="80">
        <v>1</v>
      </c>
      <c r="G15" s="80">
        <v>5</v>
      </c>
      <c r="H15" s="81">
        <v>6</v>
      </c>
      <c r="I15" s="81">
        <v>0</v>
      </c>
      <c r="J15" s="81">
        <v>2</v>
      </c>
      <c r="K15" s="81">
        <v>2</v>
      </c>
      <c r="L15" s="81">
        <v>4</v>
      </c>
      <c r="M15" s="81">
        <v>9</v>
      </c>
      <c r="N15" s="81">
        <v>7</v>
      </c>
      <c r="O15" s="81">
        <v>0</v>
      </c>
      <c r="P15" s="81">
        <v>9</v>
      </c>
      <c r="Q15" s="81">
        <v>0</v>
      </c>
      <c r="R15" s="81">
        <v>2</v>
      </c>
      <c r="S15" s="81">
        <v>2</v>
      </c>
      <c r="T15" s="81">
        <v>0</v>
      </c>
      <c r="U15" s="81">
        <v>5</v>
      </c>
      <c r="V15" s="81">
        <v>1</v>
      </c>
      <c r="W15" s="81">
        <v>2</v>
      </c>
      <c r="X15" s="82">
        <f t="shared" si="0"/>
        <v>65</v>
      </c>
    </row>
    <row r="16" spans="1:24" ht="15.75" customHeight="1">
      <c r="A16" s="59">
        <v>9</v>
      </c>
      <c r="B16" s="89" t="s">
        <v>247</v>
      </c>
      <c r="C16" s="80">
        <v>0</v>
      </c>
      <c r="D16" s="80">
        <v>3</v>
      </c>
      <c r="E16" s="80">
        <v>3</v>
      </c>
      <c r="F16" s="80">
        <v>1</v>
      </c>
      <c r="G16" s="80">
        <v>0</v>
      </c>
      <c r="H16" s="80">
        <v>3</v>
      </c>
      <c r="I16" s="80">
        <v>0</v>
      </c>
      <c r="J16" s="80">
        <v>2</v>
      </c>
      <c r="K16" s="81">
        <v>0</v>
      </c>
      <c r="L16" s="80">
        <v>2</v>
      </c>
      <c r="M16" s="80">
        <v>1</v>
      </c>
      <c r="N16" s="80">
        <v>0</v>
      </c>
      <c r="O16" s="80">
        <v>2</v>
      </c>
      <c r="P16" s="80">
        <v>1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2</v>
      </c>
      <c r="W16" s="81">
        <v>0</v>
      </c>
      <c r="X16" s="82">
        <f t="shared" si="0"/>
        <v>20</v>
      </c>
    </row>
    <row r="17" spans="1:24" ht="15.75" customHeight="1">
      <c r="A17" s="59">
        <v>10</v>
      </c>
      <c r="B17" s="89" t="s">
        <v>248</v>
      </c>
      <c r="C17" s="80">
        <v>7</v>
      </c>
      <c r="D17" s="80">
        <v>4</v>
      </c>
      <c r="E17" s="80">
        <v>2</v>
      </c>
      <c r="F17" s="80">
        <v>3</v>
      </c>
      <c r="G17" s="80">
        <v>7</v>
      </c>
      <c r="H17" s="80">
        <v>10</v>
      </c>
      <c r="I17" s="80">
        <v>5</v>
      </c>
      <c r="J17" s="80">
        <v>1</v>
      </c>
      <c r="K17" s="81">
        <v>3</v>
      </c>
      <c r="L17" s="80">
        <v>0</v>
      </c>
      <c r="M17" s="80">
        <v>3</v>
      </c>
      <c r="N17" s="80">
        <v>1</v>
      </c>
      <c r="O17" s="80">
        <v>1</v>
      </c>
      <c r="P17" s="80">
        <v>14</v>
      </c>
      <c r="Q17" s="80">
        <v>7</v>
      </c>
      <c r="R17" s="80">
        <v>0</v>
      </c>
      <c r="S17" s="80">
        <v>3</v>
      </c>
      <c r="T17" s="80">
        <v>0</v>
      </c>
      <c r="U17" s="80">
        <v>15</v>
      </c>
      <c r="V17" s="80">
        <v>1</v>
      </c>
      <c r="W17" s="81">
        <v>2</v>
      </c>
      <c r="X17" s="82">
        <f t="shared" si="0"/>
        <v>89</v>
      </c>
    </row>
    <row r="18" spans="1:24" ht="15.75" customHeight="1">
      <c r="A18" s="59">
        <v>11</v>
      </c>
      <c r="B18" s="90" t="s">
        <v>249</v>
      </c>
      <c r="C18" s="80">
        <v>5</v>
      </c>
      <c r="D18" s="80">
        <v>6</v>
      </c>
      <c r="E18" s="80">
        <v>5</v>
      </c>
      <c r="F18" s="80">
        <v>7</v>
      </c>
      <c r="G18" s="80">
        <v>8</v>
      </c>
      <c r="H18" s="80">
        <v>10</v>
      </c>
      <c r="I18" s="80">
        <v>2</v>
      </c>
      <c r="J18" s="80">
        <v>7</v>
      </c>
      <c r="K18" s="81">
        <v>10</v>
      </c>
      <c r="L18" s="80">
        <v>2</v>
      </c>
      <c r="M18" s="80">
        <v>2</v>
      </c>
      <c r="N18" s="80">
        <v>4</v>
      </c>
      <c r="O18" s="80">
        <v>3</v>
      </c>
      <c r="P18" s="80">
        <v>1</v>
      </c>
      <c r="Q18" s="80">
        <v>0</v>
      </c>
      <c r="R18" s="80">
        <v>0</v>
      </c>
      <c r="S18" s="80">
        <v>2</v>
      </c>
      <c r="T18" s="80">
        <v>0</v>
      </c>
      <c r="U18" s="80">
        <v>13</v>
      </c>
      <c r="V18" s="80">
        <v>4</v>
      </c>
      <c r="W18" s="81">
        <v>5</v>
      </c>
      <c r="X18" s="82">
        <f t="shared" si="0"/>
        <v>96</v>
      </c>
    </row>
    <row r="19" spans="1:24" ht="15.75" customHeight="1">
      <c r="A19" s="59">
        <v>12</v>
      </c>
      <c r="B19" s="90" t="s">
        <v>250</v>
      </c>
      <c r="C19" s="80">
        <v>0</v>
      </c>
      <c r="D19" s="80">
        <v>0</v>
      </c>
      <c r="E19" s="80">
        <v>0</v>
      </c>
      <c r="F19" s="80">
        <v>0</v>
      </c>
      <c r="G19" s="80">
        <v>1</v>
      </c>
      <c r="H19" s="80">
        <v>1</v>
      </c>
      <c r="I19" s="80">
        <v>0</v>
      </c>
      <c r="J19" s="80">
        <v>0</v>
      </c>
      <c r="K19" s="81">
        <v>1</v>
      </c>
      <c r="L19" s="80">
        <v>4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1">
        <v>0</v>
      </c>
      <c r="X19" s="82">
        <f t="shared" si="0"/>
        <v>7</v>
      </c>
    </row>
    <row r="20" spans="1:24" ht="15.75" customHeight="1">
      <c r="A20" s="59">
        <v>13</v>
      </c>
      <c r="B20" s="90" t="s">
        <v>251</v>
      </c>
      <c r="C20" s="80">
        <v>1</v>
      </c>
      <c r="D20" s="80">
        <v>1</v>
      </c>
      <c r="E20" s="80">
        <v>0</v>
      </c>
      <c r="F20" s="80">
        <v>1</v>
      </c>
      <c r="G20" s="80">
        <v>1</v>
      </c>
      <c r="H20" s="80">
        <v>2</v>
      </c>
      <c r="I20" s="80">
        <v>9</v>
      </c>
      <c r="J20" s="80">
        <v>2</v>
      </c>
      <c r="K20" s="81">
        <v>3</v>
      </c>
      <c r="L20" s="80">
        <v>2</v>
      </c>
      <c r="M20" s="80">
        <v>1</v>
      </c>
      <c r="N20" s="80">
        <v>4</v>
      </c>
      <c r="O20" s="80">
        <v>0</v>
      </c>
      <c r="P20" s="80">
        <v>0</v>
      </c>
      <c r="Q20" s="80">
        <v>0</v>
      </c>
      <c r="R20" s="80">
        <v>0</v>
      </c>
      <c r="S20" s="80">
        <v>1</v>
      </c>
      <c r="T20" s="80">
        <v>0</v>
      </c>
      <c r="U20" s="80">
        <v>3</v>
      </c>
      <c r="V20" s="80">
        <v>3</v>
      </c>
      <c r="W20" s="81">
        <v>1</v>
      </c>
      <c r="X20" s="82">
        <f t="shared" si="0"/>
        <v>35</v>
      </c>
    </row>
    <row r="21" spans="1:24" ht="15.75" customHeight="1">
      <c r="A21" s="59">
        <v>14</v>
      </c>
      <c r="B21" s="90" t="s">
        <v>252</v>
      </c>
      <c r="C21" s="80">
        <v>0</v>
      </c>
      <c r="D21" s="80">
        <v>0</v>
      </c>
      <c r="E21" s="80">
        <v>0</v>
      </c>
      <c r="F21" s="80">
        <v>2</v>
      </c>
      <c r="G21" s="80">
        <v>0</v>
      </c>
      <c r="H21" s="80">
        <v>0</v>
      </c>
      <c r="I21" s="80">
        <v>4</v>
      </c>
      <c r="J21" s="80">
        <v>0</v>
      </c>
      <c r="K21" s="81">
        <v>0</v>
      </c>
      <c r="L21" s="80">
        <v>1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1">
        <v>1</v>
      </c>
      <c r="X21" s="82">
        <f t="shared" si="0"/>
        <v>8</v>
      </c>
    </row>
    <row r="22" spans="1:24" ht="15.75" customHeight="1">
      <c r="A22" s="59">
        <v>15</v>
      </c>
      <c r="B22" s="90" t="s">
        <v>253</v>
      </c>
      <c r="C22" s="80">
        <v>7</v>
      </c>
      <c r="D22" s="80">
        <v>4</v>
      </c>
      <c r="E22" s="80">
        <v>0</v>
      </c>
      <c r="F22" s="80">
        <v>7</v>
      </c>
      <c r="G22" s="80">
        <v>0</v>
      </c>
      <c r="H22" s="80">
        <v>3</v>
      </c>
      <c r="I22" s="80">
        <v>5</v>
      </c>
      <c r="J22" s="80">
        <v>0</v>
      </c>
      <c r="K22" s="81">
        <v>0</v>
      </c>
      <c r="L22" s="80">
        <v>0</v>
      </c>
      <c r="M22" s="80">
        <v>2</v>
      </c>
      <c r="N22" s="80">
        <v>1</v>
      </c>
      <c r="O22" s="80">
        <v>2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1</v>
      </c>
      <c r="V22" s="80">
        <v>1</v>
      </c>
      <c r="W22" s="81">
        <v>0</v>
      </c>
      <c r="X22" s="82">
        <f t="shared" si="0"/>
        <v>33</v>
      </c>
    </row>
    <row r="23" spans="1:24" ht="15.75" customHeight="1">
      <c r="A23" s="59">
        <v>16</v>
      </c>
      <c r="B23" s="90" t="s">
        <v>254</v>
      </c>
      <c r="C23" s="80">
        <v>12</v>
      </c>
      <c r="D23" s="80">
        <v>8</v>
      </c>
      <c r="E23" s="80">
        <v>9</v>
      </c>
      <c r="F23" s="80">
        <v>15</v>
      </c>
      <c r="G23" s="80">
        <v>7</v>
      </c>
      <c r="H23" s="80">
        <v>6</v>
      </c>
      <c r="I23" s="80">
        <v>31</v>
      </c>
      <c r="J23" s="80">
        <v>31</v>
      </c>
      <c r="K23" s="81">
        <v>29</v>
      </c>
      <c r="L23" s="80">
        <v>9</v>
      </c>
      <c r="M23" s="80">
        <v>13</v>
      </c>
      <c r="N23" s="80">
        <v>4</v>
      </c>
      <c r="O23" s="80">
        <v>7</v>
      </c>
      <c r="P23" s="80">
        <v>2</v>
      </c>
      <c r="Q23" s="80">
        <v>1</v>
      </c>
      <c r="R23" s="80">
        <v>3</v>
      </c>
      <c r="S23" s="80">
        <v>9</v>
      </c>
      <c r="T23" s="80">
        <v>0</v>
      </c>
      <c r="U23" s="80">
        <v>14</v>
      </c>
      <c r="V23" s="80">
        <v>18</v>
      </c>
      <c r="W23" s="81">
        <v>7</v>
      </c>
      <c r="X23" s="82">
        <f t="shared" si="0"/>
        <v>235</v>
      </c>
    </row>
    <row r="24" spans="1:24" ht="15.75" customHeight="1">
      <c r="A24" s="154" t="s">
        <v>82</v>
      </c>
      <c r="B24" s="155"/>
      <c r="C24" s="59">
        <f aca="true" t="shared" si="1" ref="C24:X24">SUM(C8:C23)</f>
        <v>69</v>
      </c>
      <c r="D24" s="59">
        <f t="shared" si="1"/>
        <v>59</v>
      </c>
      <c r="E24" s="59">
        <f t="shared" si="1"/>
        <v>47</v>
      </c>
      <c r="F24" s="59">
        <f t="shared" si="1"/>
        <v>69</v>
      </c>
      <c r="G24" s="59">
        <f t="shared" si="1"/>
        <v>48</v>
      </c>
      <c r="H24" s="59">
        <f t="shared" si="1"/>
        <v>73</v>
      </c>
      <c r="I24" s="59">
        <f t="shared" si="1"/>
        <v>99</v>
      </c>
      <c r="J24" s="59">
        <f t="shared" si="1"/>
        <v>88</v>
      </c>
      <c r="K24" s="111">
        <f t="shared" si="1"/>
        <v>86</v>
      </c>
      <c r="L24" s="59">
        <f t="shared" si="1"/>
        <v>42</v>
      </c>
      <c r="M24" s="59">
        <f t="shared" si="1"/>
        <v>61</v>
      </c>
      <c r="N24" s="59">
        <f t="shared" si="1"/>
        <v>57</v>
      </c>
      <c r="O24" s="59">
        <f t="shared" si="1"/>
        <v>39</v>
      </c>
      <c r="P24" s="59">
        <f t="shared" si="1"/>
        <v>43</v>
      </c>
      <c r="Q24" s="59">
        <f t="shared" si="1"/>
        <v>16</v>
      </c>
      <c r="R24" s="59">
        <f t="shared" si="1"/>
        <v>11</v>
      </c>
      <c r="S24" s="59">
        <f t="shared" si="1"/>
        <v>32</v>
      </c>
      <c r="T24" s="59">
        <f t="shared" si="1"/>
        <v>0</v>
      </c>
      <c r="U24" s="59">
        <f t="shared" si="1"/>
        <v>122</v>
      </c>
      <c r="V24" s="59">
        <f t="shared" si="1"/>
        <v>55</v>
      </c>
      <c r="W24" s="59">
        <f t="shared" si="1"/>
        <v>37</v>
      </c>
      <c r="X24" s="83">
        <f t="shared" si="1"/>
        <v>1153</v>
      </c>
    </row>
  </sheetData>
  <sheetProtection/>
  <mergeCells count="7">
    <mergeCell ref="A24:B24"/>
    <mergeCell ref="C1:V1"/>
    <mergeCell ref="A4:W4"/>
    <mergeCell ref="X4:X5"/>
    <mergeCell ref="A5:B5"/>
    <mergeCell ref="A6:B6"/>
    <mergeCell ref="C7:W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3">
      <selection activeCell="T30" sqref="T30"/>
    </sheetView>
  </sheetViews>
  <sheetFormatPr defaultColWidth="9.140625" defaultRowHeight="15"/>
  <cols>
    <col min="1" max="1" width="3.57421875" style="0" customWidth="1"/>
    <col min="2" max="2" width="32.57421875" style="0" customWidth="1"/>
    <col min="3" max="23" width="4.8515625" style="0" customWidth="1"/>
    <col min="24" max="24" width="7.7109375" style="0" customWidth="1"/>
  </cols>
  <sheetData>
    <row r="1" spans="3:22" ht="15">
      <c r="C1" s="163" t="s">
        <v>100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</row>
    <row r="2" spans="1:24" ht="15">
      <c r="A2" s="86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0"/>
      <c r="X2" s="70"/>
    </row>
    <row r="3" spans="1:24" ht="15.75" thickBot="1">
      <c r="A3" s="86"/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</row>
    <row r="4" spans="1:24" ht="15.75" thickBot="1">
      <c r="A4" s="160" t="s">
        <v>124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2"/>
      <c r="X4" s="164" t="s">
        <v>72</v>
      </c>
    </row>
    <row r="5" spans="1:24" ht="15.75" thickBot="1">
      <c r="A5" s="156" t="s">
        <v>73</v>
      </c>
      <c r="B5" s="157"/>
      <c r="C5" s="91">
        <v>1</v>
      </c>
      <c r="D5" s="73">
        <v>2</v>
      </c>
      <c r="E5" s="73">
        <v>3</v>
      </c>
      <c r="F5" s="73">
        <v>4</v>
      </c>
      <c r="G5" s="73">
        <v>5</v>
      </c>
      <c r="H5" s="73">
        <v>6</v>
      </c>
      <c r="I5" s="73">
        <v>7</v>
      </c>
      <c r="J5" s="73">
        <v>8</v>
      </c>
      <c r="K5" s="73">
        <v>9</v>
      </c>
      <c r="L5" s="73">
        <v>10</v>
      </c>
      <c r="M5" s="73">
        <v>11</v>
      </c>
      <c r="N5" s="73">
        <v>12</v>
      </c>
      <c r="O5" s="73">
        <v>13</v>
      </c>
      <c r="P5" s="73">
        <v>14</v>
      </c>
      <c r="Q5" s="73">
        <v>15</v>
      </c>
      <c r="R5" s="73">
        <v>16</v>
      </c>
      <c r="S5" s="73">
        <v>17</v>
      </c>
      <c r="T5" s="73">
        <v>18</v>
      </c>
      <c r="U5" s="73">
        <v>19</v>
      </c>
      <c r="V5" s="73">
        <v>20</v>
      </c>
      <c r="W5" s="74">
        <v>21</v>
      </c>
      <c r="X5" s="165"/>
    </row>
    <row r="6" spans="1:24" ht="16.5" thickBot="1">
      <c r="A6" s="158" t="s">
        <v>74</v>
      </c>
      <c r="B6" s="159"/>
      <c r="C6" s="75">
        <f>SCRUTINIO!B31</f>
        <v>52</v>
      </c>
      <c r="D6" s="75">
        <f>SCRUTINIO!C31</f>
        <v>45</v>
      </c>
      <c r="E6" s="75">
        <f>SCRUTINIO!D31</f>
        <v>54</v>
      </c>
      <c r="F6" s="75">
        <f>SCRUTINIO!E31</f>
        <v>26</v>
      </c>
      <c r="G6" s="75">
        <f>SCRUTINIO!F31</f>
        <v>49</v>
      </c>
      <c r="H6" s="75">
        <f>SCRUTINIO!G31</f>
        <v>65</v>
      </c>
      <c r="I6" s="75">
        <f>SCRUTINIO!H31</f>
        <v>37</v>
      </c>
      <c r="J6" s="75">
        <f>SCRUTINIO!I31</f>
        <v>54</v>
      </c>
      <c r="K6" s="75">
        <f>SCRUTINIO!J31</f>
        <v>46</v>
      </c>
      <c r="L6" s="75">
        <f>SCRUTINIO!K31</f>
        <v>55</v>
      </c>
      <c r="M6" s="75">
        <f>SCRUTINIO!L31</f>
        <v>44</v>
      </c>
      <c r="N6" s="75">
        <f>SCRUTINIO!M31</f>
        <v>66</v>
      </c>
      <c r="O6" s="75">
        <f>SCRUTINIO!N31</f>
        <v>23</v>
      </c>
      <c r="P6" s="75">
        <f>SCRUTINIO!O31</f>
        <v>86</v>
      </c>
      <c r="Q6" s="75">
        <f>SCRUTINIO!P31</f>
        <v>64</v>
      </c>
      <c r="R6" s="75">
        <f>SCRUTINIO!Q31</f>
        <v>134</v>
      </c>
      <c r="S6" s="75">
        <f>SCRUTINIO!R31</f>
        <v>103</v>
      </c>
      <c r="T6" s="75">
        <f>SCRUTINIO!S31</f>
        <v>0</v>
      </c>
      <c r="U6" s="75">
        <f>SCRUTINIO!T31</f>
        <v>50</v>
      </c>
      <c r="V6" s="75">
        <f>SCRUTINIO!U31</f>
        <v>59</v>
      </c>
      <c r="W6" s="75">
        <f>SCRUTINIO!V31</f>
        <v>45</v>
      </c>
      <c r="X6" s="76">
        <f>SUM(C6:W6)</f>
        <v>1157</v>
      </c>
    </row>
    <row r="7" spans="1:24" ht="29.25" thickBot="1">
      <c r="A7" s="94" t="s">
        <v>99</v>
      </c>
      <c r="B7" s="96" t="s">
        <v>101</v>
      </c>
      <c r="C7" s="166" t="s">
        <v>75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8"/>
      <c r="X7" s="97" t="s">
        <v>76</v>
      </c>
    </row>
    <row r="8" spans="1:24" ht="15.75" customHeight="1">
      <c r="A8" s="59">
        <v>1</v>
      </c>
      <c r="B8" s="95" t="s">
        <v>255</v>
      </c>
      <c r="C8" s="98">
        <v>0</v>
      </c>
      <c r="D8" s="98">
        <v>0</v>
      </c>
      <c r="E8" s="98">
        <v>0</v>
      </c>
      <c r="F8" s="98">
        <v>2</v>
      </c>
      <c r="G8" s="98">
        <v>3</v>
      </c>
      <c r="H8" s="98">
        <v>3</v>
      </c>
      <c r="I8" s="98">
        <v>0</v>
      </c>
      <c r="J8" s="98">
        <v>0</v>
      </c>
      <c r="K8" s="98">
        <v>0</v>
      </c>
      <c r="L8" s="98">
        <v>2</v>
      </c>
      <c r="M8" s="98">
        <v>2</v>
      </c>
      <c r="N8" s="98">
        <v>0</v>
      </c>
      <c r="O8" s="98">
        <v>0</v>
      </c>
      <c r="P8" s="98">
        <v>0</v>
      </c>
      <c r="Q8" s="98">
        <v>0</v>
      </c>
      <c r="R8" s="98">
        <v>0</v>
      </c>
      <c r="S8" s="98">
        <v>1</v>
      </c>
      <c r="T8" s="98">
        <v>0</v>
      </c>
      <c r="U8" s="98">
        <v>0</v>
      </c>
      <c r="V8" s="98">
        <v>0</v>
      </c>
      <c r="W8" s="99">
        <v>0</v>
      </c>
      <c r="X8" s="82">
        <f>SUM(C8:W8)</f>
        <v>13</v>
      </c>
    </row>
    <row r="9" spans="1:24" ht="15.75" customHeight="1">
      <c r="A9" s="59">
        <v>2</v>
      </c>
      <c r="B9" s="89" t="s">
        <v>256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1</v>
      </c>
      <c r="I9" s="80">
        <v>0</v>
      </c>
      <c r="J9" s="80">
        <v>1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1">
        <v>0</v>
      </c>
      <c r="X9" s="82">
        <f aca="true" t="shared" si="0" ref="X9:X23">SUM(C9:W9)</f>
        <v>2</v>
      </c>
    </row>
    <row r="10" spans="1:24" ht="15.75" customHeight="1">
      <c r="A10" s="59">
        <v>3</v>
      </c>
      <c r="B10" s="89" t="s">
        <v>257</v>
      </c>
      <c r="C10" s="80">
        <v>9</v>
      </c>
      <c r="D10" s="80">
        <v>5</v>
      </c>
      <c r="E10" s="80">
        <v>1</v>
      </c>
      <c r="F10" s="80">
        <v>1</v>
      </c>
      <c r="G10" s="80">
        <v>1</v>
      </c>
      <c r="H10" s="80">
        <v>4</v>
      </c>
      <c r="I10" s="80">
        <v>0</v>
      </c>
      <c r="J10" s="80">
        <v>6</v>
      </c>
      <c r="K10" s="80">
        <v>2</v>
      </c>
      <c r="L10" s="80">
        <v>1</v>
      </c>
      <c r="M10" s="80">
        <v>4</v>
      </c>
      <c r="N10" s="80">
        <v>3</v>
      </c>
      <c r="O10" s="80">
        <v>1</v>
      </c>
      <c r="P10" s="80">
        <v>4</v>
      </c>
      <c r="Q10" s="80">
        <v>1</v>
      </c>
      <c r="R10" s="80">
        <v>79</v>
      </c>
      <c r="S10" s="80">
        <v>53</v>
      </c>
      <c r="T10" s="80">
        <v>0</v>
      </c>
      <c r="U10" s="80">
        <v>6</v>
      </c>
      <c r="V10" s="80">
        <v>5</v>
      </c>
      <c r="W10" s="81">
        <v>5</v>
      </c>
      <c r="X10" s="82">
        <f t="shared" si="0"/>
        <v>191</v>
      </c>
    </row>
    <row r="11" spans="1:24" ht="15.75" customHeight="1">
      <c r="A11" s="59">
        <v>4</v>
      </c>
      <c r="B11" s="89" t="s">
        <v>258</v>
      </c>
      <c r="C11" s="80">
        <v>0</v>
      </c>
      <c r="D11" s="80">
        <v>1</v>
      </c>
      <c r="E11" s="80">
        <v>0</v>
      </c>
      <c r="F11" s="80">
        <v>1</v>
      </c>
      <c r="G11" s="80">
        <v>0</v>
      </c>
      <c r="H11" s="80">
        <v>2</v>
      </c>
      <c r="I11" s="80">
        <v>3</v>
      </c>
      <c r="J11" s="80">
        <v>0</v>
      </c>
      <c r="K11" s="80">
        <v>0</v>
      </c>
      <c r="L11" s="80">
        <v>0</v>
      </c>
      <c r="M11" s="80">
        <v>0</v>
      </c>
      <c r="N11" s="80">
        <v>1</v>
      </c>
      <c r="O11" s="80">
        <v>0</v>
      </c>
      <c r="P11" s="80">
        <v>0</v>
      </c>
      <c r="Q11" s="80">
        <v>0</v>
      </c>
      <c r="R11" s="80">
        <v>2</v>
      </c>
      <c r="S11" s="80">
        <v>3</v>
      </c>
      <c r="T11" s="80">
        <v>0</v>
      </c>
      <c r="U11" s="80">
        <v>1</v>
      </c>
      <c r="V11" s="80">
        <v>2</v>
      </c>
      <c r="W11" s="81">
        <v>1</v>
      </c>
      <c r="X11" s="82">
        <f t="shared" si="0"/>
        <v>17</v>
      </c>
    </row>
    <row r="12" spans="1:24" ht="15.75" customHeight="1">
      <c r="A12" s="59">
        <v>5</v>
      </c>
      <c r="B12" s="89" t="s">
        <v>259</v>
      </c>
      <c r="C12" s="80">
        <v>1</v>
      </c>
      <c r="D12" s="80">
        <v>0</v>
      </c>
      <c r="E12" s="80">
        <v>0</v>
      </c>
      <c r="F12" s="80">
        <v>0</v>
      </c>
      <c r="G12" s="80">
        <v>0</v>
      </c>
      <c r="H12" s="80">
        <v>3</v>
      </c>
      <c r="I12" s="80">
        <v>0</v>
      </c>
      <c r="J12" s="80">
        <v>0</v>
      </c>
      <c r="K12" s="80">
        <v>0</v>
      </c>
      <c r="L12" s="80">
        <v>2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6</v>
      </c>
      <c r="S12" s="80">
        <v>2</v>
      </c>
      <c r="T12" s="80">
        <v>0</v>
      </c>
      <c r="U12" s="80">
        <v>0</v>
      </c>
      <c r="V12" s="80">
        <v>0</v>
      </c>
      <c r="W12" s="81">
        <v>0</v>
      </c>
      <c r="X12" s="82">
        <f t="shared" si="0"/>
        <v>14</v>
      </c>
    </row>
    <row r="13" spans="1:24" ht="15.75" customHeight="1">
      <c r="A13" s="59">
        <v>6</v>
      </c>
      <c r="B13" s="89" t="s">
        <v>260</v>
      </c>
      <c r="C13" s="80">
        <v>12</v>
      </c>
      <c r="D13" s="80">
        <v>9</v>
      </c>
      <c r="E13" s="80">
        <v>15</v>
      </c>
      <c r="F13" s="80">
        <v>8</v>
      </c>
      <c r="G13" s="80">
        <v>8</v>
      </c>
      <c r="H13" s="80">
        <v>8</v>
      </c>
      <c r="I13" s="80">
        <v>6</v>
      </c>
      <c r="J13" s="80">
        <v>10</v>
      </c>
      <c r="K13" s="80">
        <v>4</v>
      </c>
      <c r="L13" s="80">
        <v>9</v>
      </c>
      <c r="M13" s="80">
        <v>7</v>
      </c>
      <c r="N13" s="80">
        <v>44</v>
      </c>
      <c r="O13" s="80">
        <v>7</v>
      </c>
      <c r="P13" s="80">
        <v>9</v>
      </c>
      <c r="Q13" s="80">
        <v>14</v>
      </c>
      <c r="R13" s="80">
        <v>7</v>
      </c>
      <c r="S13" s="80">
        <v>10</v>
      </c>
      <c r="T13" s="80">
        <v>0</v>
      </c>
      <c r="U13" s="80">
        <v>20</v>
      </c>
      <c r="V13" s="80">
        <v>8</v>
      </c>
      <c r="W13" s="81">
        <v>12</v>
      </c>
      <c r="X13" s="82">
        <f t="shared" si="0"/>
        <v>227</v>
      </c>
    </row>
    <row r="14" spans="1:24" ht="15.75" customHeight="1">
      <c r="A14" s="59">
        <v>7</v>
      </c>
      <c r="B14" s="89" t="s">
        <v>261</v>
      </c>
      <c r="C14" s="80">
        <v>0</v>
      </c>
      <c r="D14" s="80">
        <v>6</v>
      </c>
      <c r="E14" s="80">
        <v>5</v>
      </c>
      <c r="F14" s="80">
        <v>3</v>
      </c>
      <c r="G14" s="80">
        <v>4</v>
      </c>
      <c r="H14" s="80">
        <v>4</v>
      </c>
      <c r="I14" s="80">
        <v>2</v>
      </c>
      <c r="J14" s="80">
        <v>4</v>
      </c>
      <c r="K14" s="80">
        <v>0</v>
      </c>
      <c r="L14" s="80">
        <v>3</v>
      </c>
      <c r="M14" s="80">
        <v>1</v>
      </c>
      <c r="N14" s="80">
        <v>4</v>
      </c>
      <c r="O14" s="80">
        <v>1</v>
      </c>
      <c r="P14" s="80">
        <v>2</v>
      </c>
      <c r="Q14" s="80">
        <v>0</v>
      </c>
      <c r="R14" s="80">
        <v>0</v>
      </c>
      <c r="S14" s="80">
        <v>1</v>
      </c>
      <c r="T14" s="80">
        <v>0</v>
      </c>
      <c r="U14" s="80">
        <v>3</v>
      </c>
      <c r="V14" s="80">
        <v>1</v>
      </c>
      <c r="W14" s="81">
        <v>0</v>
      </c>
      <c r="X14" s="82">
        <f t="shared" si="0"/>
        <v>44</v>
      </c>
    </row>
    <row r="15" spans="1:24" ht="15.75" customHeight="1">
      <c r="A15" s="59">
        <v>8</v>
      </c>
      <c r="B15" s="89" t="s">
        <v>262</v>
      </c>
      <c r="C15" s="80">
        <v>5</v>
      </c>
      <c r="D15" s="80">
        <v>7</v>
      </c>
      <c r="E15" s="80">
        <v>1</v>
      </c>
      <c r="F15" s="80">
        <v>3</v>
      </c>
      <c r="G15" s="80">
        <v>4</v>
      </c>
      <c r="H15" s="81">
        <v>8</v>
      </c>
      <c r="I15" s="81">
        <v>0</v>
      </c>
      <c r="J15" s="81">
        <v>3</v>
      </c>
      <c r="K15" s="81">
        <v>1</v>
      </c>
      <c r="L15" s="81">
        <v>1</v>
      </c>
      <c r="M15" s="81">
        <v>4</v>
      </c>
      <c r="N15" s="81">
        <v>3</v>
      </c>
      <c r="O15" s="81">
        <v>0</v>
      </c>
      <c r="P15" s="81">
        <v>8</v>
      </c>
      <c r="Q15" s="81">
        <v>0</v>
      </c>
      <c r="R15" s="81">
        <v>73</v>
      </c>
      <c r="S15" s="81">
        <v>50</v>
      </c>
      <c r="T15" s="81">
        <v>0</v>
      </c>
      <c r="U15" s="81">
        <v>4</v>
      </c>
      <c r="V15" s="81">
        <v>4</v>
      </c>
      <c r="W15" s="81">
        <v>6</v>
      </c>
      <c r="X15" s="82">
        <f t="shared" si="0"/>
        <v>185</v>
      </c>
    </row>
    <row r="16" spans="1:24" ht="15.75" customHeight="1">
      <c r="A16" s="59">
        <v>9</v>
      </c>
      <c r="B16" s="89" t="s">
        <v>263</v>
      </c>
      <c r="C16" s="80">
        <v>5</v>
      </c>
      <c r="D16" s="80">
        <v>3</v>
      </c>
      <c r="E16" s="80">
        <v>1</v>
      </c>
      <c r="F16" s="80">
        <v>2</v>
      </c>
      <c r="G16" s="80">
        <v>3</v>
      </c>
      <c r="H16" s="80">
        <v>0</v>
      </c>
      <c r="I16" s="80">
        <v>2</v>
      </c>
      <c r="J16" s="80">
        <v>0</v>
      </c>
      <c r="K16" s="80">
        <v>0</v>
      </c>
      <c r="L16" s="80">
        <v>3</v>
      </c>
      <c r="M16" s="80">
        <v>0</v>
      </c>
      <c r="N16" s="80">
        <v>0</v>
      </c>
      <c r="O16" s="80">
        <v>1</v>
      </c>
      <c r="P16" s="80">
        <v>9</v>
      </c>
      <c r="Q16" s="80">
        <v>13</v>
      </c>
      <c r="R16" s="80">
        <v>0</v>
      </c>
      <c r="S16" s="80">
        <v>3</v>
      </c>
      <c r="T16" s="80">
        <v>0</v>
      </c>
      <c r="U16" s="80">
        <v>5</v>
      </c>
      <c r="V16" s="80">
        <v>4</v>
      </c>
      <c r="W16" s="81">
        <v>2</v>
      </c>
      <c r="X16" s="82">
        <f t="shared" si="0"/>
        <v>56</v>
      </c>
    </row>
    <row r="17" spans="1:24" ht="15.75" customHeight="1">
      <c r="A17" s="59">
        <v>10</v>
      </c>
      <c r="B17" s="89" t="s">
        <v>264</v>
      </c>
      <c r="C17" s="80">
        <v>0</v>
      </c>
      <c r="D17" s="80">
        <v>5</v>
      </c>
      <c r="E17" s="80">
        <v>0</v>
      </c>
      <c r="F17" s="80">
        <v>0</v>
      </c>
      <c r="G17" s="80">
        <v>2</v>
      </c>
      <c r="H17" s="80">
        <v>4</v>
      </c>
      <c r="I17" s="80">
        <v>3</v>
      </c>
      <c r="J17" s="80">
        <v>4</v>
      </c>
      <c r="K17" s="80">
        <v>2</v>
      </c>
      <c r="L17" s="80">
        <v>0</v>
      </c>
      <c r="M17" s="80">
        <v>1</v>
      </c>
      <c r="N17" s="80">
        <v>1</v>
      </c>
      <c r="O17" s="80">
        <v>1</v>
      </c>
      <c r="P17" s="80">
        <v>1</v>
      </c>
      <c r="Q17" s="80">
        <v>2</v>
      </c>
      <c r="R17" s="80">
        <v>0</v>
      </c>
      <c r="S17" s="80">
        <v>1</v>
      </c>
      <c r="T17" s="80">
        <v>0</v>
      </c>
      <c r="U17" s="80">
        <v>1</v>
      </c>
      <c r="V17" s="80">
        <v>1</v>
      </c>
      <c r="W17" s="81">
        <v>1</v>
      </c>
      <c r="X17" s="82">
        <f t="shared" si="0"/>
        <v>30</v>
      </c>
    </row>
    <row r="18" spans="1:24" ht="15.75" customHeight="1">
      <c r="A18" s="59">
        <v>11</v>
      </c>
      <c r="B18" s="90" t="s">
        <v>265</v>
      </c>
      <c r="C18" s="80">
        <v>4</v>
      </c>
      <c r="D18" s="80">
        <v>3</v>
      </c>
      <c r="E18" s="80">
        <v>1</v>
      </c>
      <c r="F18" s="80">
        <v>0</v>
      </c>
      <c r="G18" s="80">
        <v>0</v>
      </c>
      <c r="H18" s="80">
        <v>1</v>
      </c>
      <c r="I18" s="80">
        <v>0</v>
      </c>
      <c r="J18" s="80">
        <v>0</v>
      </c>
      <c r="K18" s="80">
        <v>3</v>
      </c>
      <c r="L18" s="80">
        <v>1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4</v>
      </c>
      <c r="W18" s="81">
        <v>0</v>
      </c>
      <c r="X18" s="82">
        <f t="shared" si="0"/>
        <v>17</v>
      </c>
    </row>
    <row r="19" spans="1:24" ht="15.75" customHeight="1">
      <c r="A19" s="59">
        <v>12</v>
      </c>
      <c r="B19" s="90" t="s">
        <v>266</v>
      </c>
      <c r="C19" s="80">
        <v>3</v>
      </c>
      <c r="D19" s="80">
        <v>0</v>
      </c>
      <c r="E19" s="80">
        <v>7</v>
      </c>
      <c r="F19" s="80">
        <v>2</v>
      </c>
      <c r="G19" s="80">
        <v>16</v>
      </c>
      <c r="H19" s="80">
        <v>21</v>
      </c>
      <c r="I19" s="80">
        <v>10</v>
      </c>
      <c r="J19" s="80">
        <v>12</v>
      </c>
      <c r="K19" s="80">
        <v>17</v>
      </c>
      <c r="L19" s="80">
        <v>18</v>
      </c>
      <c r="M19" s="80">
        <v>12</v>
      </c>
      <c r="N19" s="80">
        <v>4</v>
      </c>
      <c r="O19" s="80">
        <v>6</v>
      </c>
      <c r="P19" s="80">
        <v>20</v>
      </c>
      <c r="Q19" s="80">
        <v>11</v>
      </c>
      <c r="R19" s="80">
        <v>1</v>
      </c>
      <c r="S19" s="80">
        <v>2</v>
      </c>
      <c r="T19" s="80">
        <v>0</v>
      </c>
      <c r="U19" s="80">
        <v>4</v>
      </c>
      <c r="V19" s="80">
        <v>23</v>
      </c>
      <c r="W19" s="81">
        <v>10</v>
      </c>
      <c r="X19" s="82">
        <f t="shared" si="0"/>
        <v>199</v>
      </c>
    </row>
    <row r="20" spans="1:24" ht="15.75" customHeight="1">
      <c r="A20" s="59">
        <v>13</v>
      </c>
      <c r="B20" s="90" t="s">
        <v>267</v>
      </c>
      <c r="C20" s="80">
        <v>5</v>
      </c>
      <c r="D20" s="80">
        <v>4</v>
      </c>
      <c r="E20" s="80">
        <v>8</v>
      </c>
      <c r="F20" s="80">
        <v>3</v>
      </c>
      <c r="G20" s="80">
        <v>6</v>
      </c>
      <c r="H20" s="80">
        <v>2</v>
      </c>
      <c r="I20" s="80">
        <v>3</v>
      </c>
      <c r="J20" s="80">
        <v>6</v>
      </c>
      <c r="K20" s="80">
        <v>4</v>
      </c>
      <c r="L20" s="80">
        <v>7</v>
      </c>
      <c r="M20" s="80">
        <v>5</v>
      </c>
      <c r="N20" s="80">
        <v>9</v>
      </c>
      <c r="O20" s="80">
        <v>2</v>
      </c>
      <c r="P20" s="80">
        <v>53</v>
      </c>
      <c r="Q20" s="80">
        <v>42</v>
      </c>
      <c r="R20" s="80">
        <v>17</v>
      </c>
      <c r="S20" s="80">
        <v>0</v>
      </c>
      <c r="T20" s="80">
        <v>0</v>
      </c>
      <c r="U20" s="80">
        <v>7</v>
      </c>
      <c r="V20" s="80">
        <v>5</v>
      </c>
      <c r="W20" s="81">
        <v>4</v>
      </c>
      <c r="X20" s="82">
        <f t="shared" si="0"/>
        <v>192</v>
      </c>
    </row>
    <row r="21" spans="1:24" ht="15.75" customHeight="1">
      <c r="A21" s="59">
        <v>14</v>
      </c>
      <c r="B21" s="90" t="s">
        <v>268</v>
      </c>
      <c r="C21" s="80">
        <v>10</v>
      </c>
      <c r="D21" s="80">
        <v>2</v>
      </c>
      <c r="E21" s="80">
        <v>13</v>
      </c>
      <c r="F21" s="80">
        <v>6</v>
      </c>
      <c r="G21" s="80">
        <v>15</v>
      </c>
      <c r="H21" s="80">
        <v>11</v>
      </c>
      <c r="I21" s="80">
        <v>13</v>
      </c>
      <c r="J21" s="80">
        <v>11</v>
      </c>
      <c r="K21" s="80">
        <v>15</v>
      </c>
      <c r="L21" s="80">
        <v>15</v>
      </c>
      <c r="M21" s="80">
        <v>12</v>
      </c>
      <c r="N21" s="80">
        <v>5</v>
      </c>
      <c r="O21" s="80">
        <v>10</v>
      </c>
      <c r="P21" s="80">
        <v>10</v>
      </c>
      <c r="Q21" s="80">
        <v>0</v>
      </c>
      <c r="R21" s="80">
        <v>1</v>
      </c>
      <c r="S21" s="80">
        <v>10</v>
      </c>
      <c r="T21" s="80">
        <v>0</v>
      </c>
      <c r="U21" s="80">
        <v>2</v>
      </c>
      <c r="V21" s="80">
        <v>10</v>
      </c>
      <c r="W21" s="81">
        <v>9</v>
      </c>
      <c r="X21" s="82">
        <f t="shared" si="0"/>
        <v>180</v>
      </c>
    </row>
    <row r="22" spans="1:24" ht="15.75" customHeight="1">
      <c r="A22" s="59">
        <v>15</v>
      </c>
      <c r="B22" s="90" t="s">
        <v>269</v>
      </c>
      <c r="C22" s="80">
        <v>7</v>
      </c>
      <c r="D22" s="80">
        <v>4</v>
      </c>
      <c r="E22" s="80">
        <v>3</v>
      </c>
      <c r="F22" s="80">
        <v>4</v>
      </c>
      <c r="G22" s="80">
        <v>7</v>
      </c>
      <c r="H22" s="80">
        <v>11</v>
      </c>
      <c r="I22" s="80">
        <v>3</v>
      </c>
      <c r="J22" s="80">
        <v>7</v>
      </c>
      <c r="K22" s="80">
        <v>8</v>
      </c>
      <c r="L22" s="80">
        <v>5</v>
      </c>
      <c r="M22" s="80">
        <v>2</v>
      </c>
      <c r="N22" s="80">
        <v>7</v>
      </c>
      <c r="O22" s="80">
        <v>1</v>
      </c>
      <c r="P22" s="80">
        <v>19</v>
      </c>
      <c r="Q22" s="80">
        <v>9</v>
      </c>
      <c r="R22" s="80">
        <v>34</v>
      </c>
      <c r="S22" s="80">
        <v>19</v>
      </c>
      <c r="T22" s="80">
        <v>0</v>
      </c>
      <c r="U22" s="80">
        <v>4</v>
      </c>
      <c r="V22" s="80">
        <v>5</v>
      </c>
      <c r="W22" s="81">
        <v>3</v>
      </c>
      <c r="X22" s="82">
        <f t="shared" si="0"/>
        <v>162</v>
      </c>
    </row>
    <row r="23" spans="1:24" ht="15.75" customHeight="1">
      <c r="A23" s="59">
        <v>16</v>
      </c>
      <c r="B23" s="90" t="s">
        <v>270</v>
      </c>
      <c r="C23" s="80">
        <v>4</v>
      </c>
      <c r="D23" s="80">
        <v>11</v>
      </c>
      <c r="E23" s="80">
        <v>15</v>
      </c>
      <c r="F23" s="80">
        <v>2</v>
      </c>
      <c r="G23" s="80">
        <v>6</v>
      </c>
      <c r="H23" s="80">
        <v>8</v>
      </c>
      <c r="I23" s="80">
        <v>6</v>
      </c>
      <c r="J23" s="80">
        <v>9</v>
      </c>
      <c r="K23" s="80">
        <v>4</v>
      </c>
      <c r="L23" s="80">
        <v>11</v>
      </c>
      <c r="M23" s="80">
        <v>6</v>
      </c>
      <c r="N23" s="80">
        <v>0</v>
      </c>
      <c r="O23" s="80">
        <v>3</v>
      </c>
      <c r="P23" s="80">
        <v>4</v>
      </c>
      <c r="Q23" s="80">
        <v>0</v>
      </c>
      <c r="R23" s="80">
        <v>0</v>
      </c>
      <c r="S23" s="80">
        <v>2</v>
      </c>
      <c r="T23" s="80">
        <v>0</v>
      </c>
      <c r="U23" s="80">
        <v>3</v>
      </c>
      <c r="V23" s="80">
        <v>5</v>
      </c>
      <c r="W23" s="81">
        <v>6</v>
      </c>
      <c r="X23" s="82">
        <f t="shared" si="0"/>
        <v>105</v>
      </c>
    </row>
    <row r="24" spans="1:24" ht="15.75" customHeight="1">
      <c r="A24" s="154" t="s">
        <v>82</v>
      </c>
      <c r="B24" s="155"/>
      <c r="C24" s="59">
        <f aca="true" t="shared" si="1" ref="C24:X24">SUM(C8:C23)</f>
        <v>65</v>
      </c>
      <c r="D24" s="59">
        <f t="shared" si="1"/>
        <v>60</v>
      </c>
      <c r="E24" s="59">
        <f t="shared" si="1"/>
        <v>70</v>
      </c>
      <c r="F24" s="59">
        <f t="shared" si="1"/>
        <v>37</v>
      </c>
      <c r="G24" s="59">
        <f t="shared" si="1"/>
        <v>75</v>
      </c>
      <c r="H24" s="59">
        <f t="shared" si="1"/>
        <v>91</v>
      </c>
      <c r="I24" s="59">
        <f t="shared" si="1"/>
        <v>51</v>
      </c>
      <c r="J24" s="59">
        <f t="shared" si="1"/>
        <v>73</v>
      </c>
      <c r="K24" s="59">
        <f t="shared" si="1"/>
        <v>60</v>
      </c>
      <c r="L24" s="59">
        <f t="shared" si="1"/>
        <v>78</v>
      </c>
      <c r="M24" s="59">
        <f t="shared" si="1"/>
        <v>56</v>
      </c>
      <c r="N24" s="59">
        <f t="shared" si="1"/>
        <v>81</v>
      </c>
      <c r="O24" s="59">
        <f t="shared" si="1"/>
        <v>33</v>
      </c>
      <c r="P24" s="59">
        <f t="shared" si="1"/>
        <v>139</v>
      </c>
      <c r="Q24" s="59">
        <f t="shared" si="1"/>
        <v>92</v>
      </c>
      <c r="R24" s="59">
        <f t="shared" si="1"/>
        <v>220</v>
      </c>
      <c r="S24" s="59">
        <f t="shared" si="1"/>
        <v>157</v>
      </c>
      <c r="T24" s="59">
        <f t="shared" si="1"/>
        <v>0</v>
      </c>
      <c r="U24" s="59">
        <f t="shared" si="1"/>
        <v>60</v>
      </c>
      <c r="V24" s="59">
        <f t="shared" si="1"/>
        <v>77</v>
      </c>
      <c r="W24" s="59">
        <f t="shared" si="1"/>
        <v>59</v>
      </c>
      <c r="X24" s="83">
        <f t="shared" si="1"/>
        <v>1634</v>
      </c>
    </row>
  </sheetData>
  <sheetProtection/>
  <mergeCells count="7">
    <mergeCell ref="A24:B24"/>
    <mergeCell ref="C1:V1"/>
    <mergeCell ref="A4:W4"/>
    <mergeCell ref="X4:X5"/>
    <mergeCell ref="A5:B5"/>
    <mergeCell ref="A6:B6"/>
    <mergeCell ref="C7:W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5"/>
  <sheetViews>
    <sheetView tabSelected="1" zoomScale="75" zoomScaleNormal="75" zoomScalePageLayoutView="0" workbookViewId="0" topLeftCell="A3">
      <selection activeCell="Z33" sqref="Z33"/>
    </sheetView>
  </sheetViews>
  <sheetFormatPr defaultColWidth="9.140625" defaultRowHeight="15"/>
  <cols>
    <col min="1" max="1" width="49.7109375" style="0" customWidth="1"/>
    <col min="2" max="22" width="6.421875" style="0" customWidth="1"/>
    <col min="23" max="23" width="8.140625" style="0" customWidth="1"/>
    <col min="24" max="24" width="9.140625" style="0" customWidth="1"/>
    <col min="25" max="25" width="6.421875" style="0" customWidth="1"/>
    <col min="26" max="26" width="10.28125" style="0" customWidth="1"/>
    <col min="27" max="27" width="9.7109375" style="0" bestFit="1" customWidth="1"/>
    <col min="28" max="30" width="6.421875" style="0" customWidth="1"/>
  </cols>
  <sheetData>
    <row r="1" spans="1:24" ht="15">
      <c r="A1" s="135" t="s">
        <v>58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r="2" spans="1:24" ht="1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r="3" spans="1:24" ht="15">
      <c r="A3" s="137" t="s">
        <v>10</v>
      </c>
      <c r="B3" s="138"/>
      <c r="C3" s="138"/>
      <c r="D3" s="138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40"/>
    </row>
    <row r="4" spans="1:24" ht="15">
      <c r="A4" s="15" t="s">
        <v>11</v>
      </c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  <c r="I4" s="16">
        <v>8</v>
      </c>
      <c r="J4" s="16">
        <v>9</v>
      </c>
      <c r="K4" s="16">
        <v>10</v>
      </c>
      <c r="L4" s="16">
        <v>11</v>
      </c>
      <c r="M4" s="16">
        <v>12</v>
      </c>
      <c r="N4" s="16">
        <v>13</v>
      </c>
      <c r="O4" s="16">
        <v>14</v>
      </c>
      <c r="P4" s="16">
        <v>15</v>
      </c>
      <c r="Q4" s="16">
        <v>16</v>
      </c>
      <c r="R4" s="16">
        <v>17</v>
      </c>
      <c r="S4" s="16">
        <v>18</v>
      </c>
      <c r="T4" s="16">
        <v>19</v>
      </c>
      <c r="U4" s="16">
        <v>20</v>
      </c>
      <c r="V4" s="16">
        <v>21</v>
      </c>
      <c r="W4" s="17" t="s">
        <v>12</v>
      </c>
      <c r="X4" s="17" t="s">
        <v>6</v>
      </c>
    </row>
    <row r="5" spans="1:24" ht="19.5" customHeight="1">
      <c r="A5" s="18" t="s">
        <v>38</v>
      </c>
      <c r="B5" s="19">
        <v>203</v>
      </c>
      <c r="C5" s="19">
        <v>163</v>
      </c>
      <c r="D5" s="19">
        <v>181</v>
      </c>
      <c r="E5" s="19">
        <v>133</v>
      </c>
      <c r="F5" s="19">
        <v>213</v>
      </c>
      <c r="G5" s="19">
        <v>201</v>
      </c>
      <c r="H5" s="19">
        <v>137</v>
      </c>
      <c r="I5" s="19">
        <v>135</v>
      </c>
      <c r="J5" s="19">
        <v>191</v>
      </c>
      <c r="K5" s="19">
        <v>191</v>
      </c>
      <c r="L5" s="19">
        <v>216</v>
      </c>
      <c r="M5" s="19">
        <v>175</v>
      </c>
      <c r="N5" s="19">
        <v>101</v>
      </c>
      <c r="O5" s="19">
        <v>145</v>
      </c>
      <c r="P5" s="19">
        <v>121</v>
      </c>
      <c r="Q5" s="19">
        <v>90</v>
      </c>
      <c r="R5" s="19">
        <v>144</v>
      </c>
      <c r="S5" s="19">
        <f>S20+S6</f>
        <v>2</v>
      </c>
      <c r="T5" s="19">
        <v>213</v>
      </c>
      <c r="U5" s="19">
        <v>226</v>
      </c>
      <c r="V5" s="19">
        <v>159</v>
      </c>
      <c r="W5" s="21">
        <f>SUM(B5:V5)</f>
        <v>3340</v>
      </c>
      <c r="X5" s="22">
        <f aca="true" t="shared" si="0" ref="X5:X12">W5/$W$46</f>
        <v>0.3125</v>
      </c>
    </row>
    <row r="6" spans="1:24" ht="19.5" customHeight="1" thickBot="1">
      <c r="A6" s="23" t="s">
        <v>13</v>
      </c>
      <c r="B6" s="24">
        <v>11</v>
      </c>
      <c r="C6" s="24">
        <v>9</v>
      </c>
      <c r="D6" s="24">
        <v>10</v>
      </c>
      <c r="E6" s="24">
        <v>7</v>
      </c>
      <c r="F6" s="24">
        <v>11</v>
      </c>
      <c r="G6" s="24">
        <v>14</v>
      </c>
      <c r="H6" s="24">
        <v>7</v>
      </c>
      <c r="I6" s="24">
        <v>6</v>
      </c>
      <c r="J6" s="24">
        <v>2</v>
      </c>
      <c r="K6" s="24">
        <v>10</v>
      </c>
      <c r="L6" s="24">
        <v>7</v>
      </c>
      <c r="M6" s="24">
        <v>5</v>
      </c>
      <c r="N6" s="24">
        <v>3</v>
      </c>
      <c r="O6" s="24">
        <v>10</v>
      </c>
      <c r="P6" s="24">
        <v>0</v>
      </c>
      <c r="Q6" s="24">
        <v>4</v>
      </c>
      <c r="R6" s="24">
        <v>5</v>
      </c>
      <c r="S6" s="24">
        <v>1</v>
      </c>
      <c r="T6" s="24">
        <v>8</v>
      </c>
      <c r="U6" s="24">
        <v>11</v>
      </c>
      <c r="V6" s="24">
        <v>4</v>
      </c>
      <c r="W6" s="21">
        <f aca="true" t="shared" si="1" ref="W6:W12">SUM(B6:V6)</f>
        <v>145</v>
      </c>
      <c r="X6" s="22">
        <f t="shared" si="0"/>
        <v>0.013566616766467065</v>
      </c>
    </row>
    <row r="7" spans="1:27" ht="19.5" customHeight="1">
      <c r="A7" s="25" t="s">
        <v>39</v>
      </c>
      <c r="B7" s="20">
        <v>147</v>
      </c>
      <c r="C7" s="20">
        <v>68</v>
      </c>
      <c r="D7" s="20">
        <v>103</v>
      </c>
      <c r="E7" s="20">
        <v>81</v>
      </c>
      <c r="F7" s="20">
        <v>153</v>
      </c>
      <c r="G7" s="20">
        <v>164</v>
      </c>
      <c r="H7" s="20">
        <v>107</v>
      </c>
      <c r="I7" s="20">
        <v>97</v>
      </c>
      <c r="J7" s="20">
        <v>125</v>
      </c>
      <c r="K7" s="20">
        <v>134</v>
      </c>
      <c r="L7" s="20">
        <v>131</v>
      </c>
      <c r="M7" s="20">
        <v>130</v>
      </c>
      <c r="N7" s="20">
        <v>43</v>
      </c>
      <c r="O7" s="20">
        <v>62</v>
      </c>
      <c r="P7" s="20">
        <v>76</v>
      </c>
      <c r="Q7" s="20">
        <v>60</v>
      </c>
      <c r="R7" s="20">
        <v>72</v>
      </c>
      <c r="S7" s="20">
        <f>S24+S8</f>
        <v>3</v>
      </c>
      <c r="T7" s="20">
        <v>148</v>
      </c>
      <c r="U7" s="20">
        <v>150</v>
      </c>
      <c r="V7" s="20">
        <v>87</v>
      </c>
      <c r="W7" s="21">
        <f t="shared" si="1"/>
        <v>2141</v>
      </c>
      <c r="X7" s="22">
        <f t="shared" si="0"/>
        <v>0.2003181137724551</v>
      </c>
      <c r="AA7" s="106"/>
    </row>
    <row r="8" spans="1:24" ht="19.5" customHeight="1" thickBot="1">
      <c r="A8" s="23" t="s">
        <v>13</v>
      </c>
      <c r="B8" s="24">
        <v>8</v>
      </c>
      <c r="C8" s="24">
        <v>1</v>
      </c>
      <c r="D8" s="24">
        <v>6</v>
      </c>
      <c r="E8" s="24">
        <v>3</v>
      </c>
      <c r="F8" s="24">
        <v>20</v>
      </c>
      <c r="G8" s="24">
        <v>6</v>
      </c>
      <c r="H8" s="24">
        <v>4</v>
      </c>
      <c r="I8" s="24">
        <v>6</v>
      </c>
      <c r="J8" s="24">
        <v>5</v>
      </c>
      <c r="K8" s="24">
        <v>5</v>
      </c>
      <c r="L8" s="24">
        <v>7</v>
      </c>
      <c r="M8" s="24">
        <v>10</v>
      </c>
      <c r="N8" s="24">
        <v>2</v>
      </c>
      <c r="O8" s="24">
        <v>2</v>
      </c>
      <c r="P8" s="24">
        <v>4</v>
      </c>
      <c r="Q8" s="24">
        <v>5</v>
      </c>
      <c r="R8" s="24">
        <v>1</v>
      </c>
      <c r="S8" s="24">
        <v>0</v>
      </c>
      <c r="T8" s="24">
        <v>10</v>
      </c>
      <c r="U8" s="24">
        <v>7</v>
      </c>
      <c r="V8" s="24">
        <v>2</v>
      </c>
      <c r="W8" s="21">
        <f t="shared" si="1"/>
        <v>114</v>
      </c>
      <c r="X8" s="22">
        <f t="shared" si="0"/>
        <v>0.01066616766467066</v>
      </c>
    </row>
    <row r="9" spans="1:24" ht="19.5" customHeight="1">
      <c r="A9" s="26" t="s">
        <v>40</v>
      </c>
      <c r="B9" s="20">
        <v>149</v>
      </c>
      <c r="C9" s="20">
        <v>91</v>
      </c>
      <c r="D9" s="20">
        <v>67</v>
      </c>
      <c r="E9" s="20">
        <v>70</v>
      </c>
      <c r="F9" s="20">
        <v>75</v>
      </c>
      <c r="G9" s="20">
        <v>128</v>
      </c>
      <c r="H9" s="20">
        <v>90</v>
      </c>
      <c r="I9" s="20">
        <v>74</v>
      </c>
      <c r="J9" s="20">
        <v>71</v>
      </c>
      <c r="K9" s="20">
        <v>64</v>
      </c>
      <c r="L9" s="20">
        <v>96</v>
      </c>
      <c r="M9" s="20">
        <v>70</v>
      </c>
      <c r="N9" s="20">
        <v>33</v>
      </c>
      <c r="O9" s="20">
        <v>121</v>
      </c>
      <c r="P9" s="20">
        <v>138</v>
      </c>
      <c r="Q9" s="20">
        <v>55</v>
      </c>
      <c r="R9" s="20">
        <v>53</v>
      </c>
      <c r="S9" s="20">
        <f>S27+S10</f>
        <v>0</v>
      </c>
      <c r="T9" s="20">
        <v>143</v>
      </c>
      <c r="U9" s="20">
        <v>109</v>
      </c>
      <c r="V9" s="20">
        <v>80</v>
      </c>
      <c r="W9" s="21">
        <f t="shared" si="1"/>
        <v>1777</v>
      </c>
      <c r="X9" s="22">
        <f t="shared" si="0"/>
        <v>0.16626122754491018</v>
      </c>
    </row>
    <row r="10" spans="1:24" ht="19.5" customHeight="1" thickBot="1">
      <c r="A10" s="23" t="s">
        <v>13</v>
      </c>
      <c r="B10" s="24">
        <v>6</v>
      </c>
      <c r="C10" s="24">
        <v>7</v>
      </c>
      <c r="D10" s="24">
        <v>3</v>
      </c>
      <c r="E10" s="24">
        <v>2</v>
      </c>
      <c r="F10" s="24">
        <v>2</v>
      </c>
      <c r="G10" s="24">
        <v>5</v>
      </c>
      <c r="H10" s="24">
        <v>7</v>
      </c>
      <c r="I10" s="24">
        <v>8</v>
      </c>
      <c r="J10" s="24">
        <v>2</v>
      </c>
      <c r="K10" s="24">
        <v>3</v>
      </c>
      <c r="L10" s="24">
        <v>3</v>
      </c>
      <c r="M10" s="24">
        <v>6</v>
      </c>
      <c r="N10" s="24">
        <v>0</v>
      </c>
      <c r="O10" s="24">
        <v>10</v>
      </c>
      <c r="P10" s="24">
        <v>1</v>
      </c>
      <c r="Q10" s="24">
        <v>7</v>
      </c>
      <c r="R10" s="24">
        <v>1</v>
      </c>
      <c r="S10" s="24">
        <v>0</v>
      </c>
      <c r="T10" s="24">
        <v>11</v>
      </c>
      <c r="U10" s="24">
        <v>6</v>
      </c>
      <c r="V10" s="24">
        <v>7</v>
      </c>
      <c r="W10" s="21">
        <f t="shared" si="1"/>
        <v>97</v>
      </c>
      <c r="X10" s="22">
        <f t="shared" si="0"/>
        <v>0.00907559880239521</v>
      </c>
    </row>
    <row r="11" spans="1:24" ht="19.5" customHeight="1">
      <c r="A11" s="27" t="s">
        <v>41</v>
      </c>
      <c r="B11" s="20">
        <v>171</v>
      </c>
      <c r="C11" s="20">
        <v>155</v>
      </c>
      <c r="D11" s="20">
        <v>126</v>
      </c>
      <c r="E11" s="20">
        <v>127</v>
      </c>
      <c r="F11" s="20">
        <v>148</v>
      </c>
      <c r="G11" s="20">
        <v>232</v>
      </c>
      <c r="H11" s="20">
        <v>150</v>
      </c>
      <c r="I11" s="20">
        <v>150</v>
      </c>
      <c r="J11" s="20">
        <v>191</v>
      </c>
      <c r="K11" s="20">
        <v>157</v>
      </c>
      <c r="L11" s="20">
        <v>164</v>
      </c>
      <c r="M11" s="20">
        <v>194</v>
      </c>
      <c r="N11" s="20">
        <v>78</v>
      </c>
      <c r="O11" s="20">
        <v>218</v>
      </c>
      <c r="P11" s="20">
        <v>155</v>
      </c>
      <c r="Q11" s="20">
        <v>244</v>
      </c>
      <c r="R11" s="20">
        <v>183</v>
      </c>
      <c r="S11" s="20">
        <f>S32+S12</f>
        <v>2</v>
      </c>
      <c r="T11" s="20">
        <v>220</v>
      </c>
      <c r="U11" s="20">
        <v>229</v>
      </c>
      <c r="V11" s="20">
        <v>136</v>
      </c>
      <c r="W11" s="21">
        <f t="shared" si="1"/>
        <v>3430</v>
      </c>
      <c r="X11" s="22">
        <f t="shared" si="0"/>
        <v>0.32092065868263475</v>
      </c>
    </row>
    <row r="12" spans="1:24" ht="19.5" customHeight="1" thickBot="1">
      <c r="A12" s="23" t="s">
        <v>13</v>
      </c>
      <c r="B12" s="24">
        <v>8</v>
      </c>
      <c r="C12" s="24">
        <v>15</v>
      </c>
      <c r="D12" s="24">
        <v>1</v>
      </c>
      <c r="E12" s="24">
        <v>5</v>
      </c>
      <c r="F12" s="24">
        <v>14</v>
      </c>
      <c r="G12" s="24">
        <v>7</v>
      </c>
      <c r="H12" s="24">
        <v>10</v>
      </c>
      <c r="I12" s="24">
        <v>6</v>
      </c>
      <c r="J12" s="24">
        <v>5</v>
      </c>
      <c r="K12" s="24">
        <v>4</v>
      </c>
      <c r="L12" s="24">
        <v>4</v>
      </c>
      <c r="M12" s="24">
        <v>5</v>
      </c>
      <c r="N12" s="24">
        <v>5</v>
      </c>
      <c r="O12" s="24">
        <v>14</v>
      </c>
      <c r="P12" s="24">
        <v>5</v>
      </c>
      <c r="Q12" s="24">
        <v>20</v>
      </c>
      <c r="R12" s="24">
        <v>4</v>
      </c>
      <c r="S12" s="24">
        <v>1</v>
      </c>
      <c r="T12" s="24">
        <v>11</v>
      </c>
      <c r="U12" s="24">
        <v>13</v>
      </c>
      <c r="V12" s="24">
        <v>4</v>
      </c>
      <c r="W12" s="21">
        <f t="shared" si="1"/>
        <v>161</v>
      </c>
      <c r="X12" s="22">
        <f t="shared" si="0"/>
        <v>0.015063622754491019</v>
      </c>
    </row>
    <row r="13" spans="1:26" ht="19.5" customHeight="1">
      <c r="A13" s="28" t="s">
        <v>68</v>
      </c>
      <c r="B13" s="29">
        <f>B5+B7+B9+B11</f>
        <v>670</v>
      </c>
      <c r="C13" s="29">
        <f aca="true" t="shared" si="2" ref="C13:W13">C5+C7+C9+C11</f>
        <v>477</v>
      </c>
      <c r="D13" s="29">
        <f t="shared" si="2"/>
        <v>477</v>
      </c>
      <c r="E13" s="29">
        <f t="shared" si="2"/>
        <v>411</v>
      </c>
      <c r="F13" s="29">
        <f t="shared" si="2"/>
        <v>589</v>
      </c>
      <c r="G13" s="29">
        <f t="shared" si="2"/>
        <v>725</v>
      </c>
      <c r="H13" s="29">
        <f t="shared" si="2"/>
        <v>484</v>
      </c>
      <c r="I13" s="29">
        <f t="shared" si="2"/>
        <v>456</v>
      </c>
      <c r="J13" s="29">
        <f t="shared" si="2"/>
        <v>578</v>
      </c>
      <c r="K13" s="29">
        <f t="shared" si="2"/>
        <v>546</v>
      </c>
      <c r="L13" s="29">
        <f t="shared" si="2"/>
        <v>607</v>
      </c>
      <c r="M13" s="29">
        <f t="shared" si="2"/>
        <v>569</v>
      </c>
      <c r="N13" s="29">
        <f t="shared" si="2"/>
        <v>255</v>
      </c>
      <c r="O13" s="29">
        <f t="shared" si="2"/>
        <v>546</v>
      </c>
      <c r="P13" s="29">
        <f t="shared" si="2"/>
        <v>490</v>
      </c>
      <c r="Q13" s="29">
        <f t="shared" si="2"/>
        <v>449</v>
      </c>
      <c r="R13" s="29">
        <f t="shared" si="2"/>
        <v>452</v>
      </c>
      <c r="S13" s="29">
        <f t="shared" si="2"/>
        <v>7</v>
      </c>
      <c r="T13" s="29">
        <f t="shared" si="2"/>
        <v>724</v>
      </c>
      <c r="U13" s="29">
        <f t="shared" si="2"/>
        <v>714</v>
      </c>
      <c r="V13" s="29">
        <f t="shared" si="2"/>
        <v>462</v>
      </c>
      <c r="W13" s="29">
        <f t="shared" si="2"/>
        <v>10688</v>
      </c>
      <c r="X13" s="22">
        <f>W13/$W$42</f>
        <v>0.9647080061377381</v>
      </c>
      <c r="Z13" s="106"/>
    </row>
    <row r="14" spans="1:26" ht="19.5" customHeight="1">
      <c r="A14" s="28" t="s">
        <v>63</v>
      </c>
      <c r="B14" s="30">
        <f>B6+B8+B10+B12</f>
        <v>33</v>
      </c>
      <c r="C14" s="30">
        <f aca="true" t="shared" si="3" ref="C14:W14">C6+C8+C10+C12</f>
        <v>32</v>
      </c>
      <c r="D14" s="30">
        <f t="shared" si="3"/>
        <v>20</v>
      </c>
      <c r="E14" s="30">
        <f t="shared" si="3"/>
        <v>17</v>
      </c>
      <c r="F14" s="30">
        <f t="shared" si="3"/>
        <v>47</v>
      </c>
      <c r="G14" s="30">
        <f t="shared" si="3"/>
        <v>32</v>
      </c>
      <c r="H14" s="30">
        <f t="shared" si="3"/>
        <v>28</v>
      </c>
      <c r="I14" s="30">
        <f t="shared" si="3"/>
        <v>26</v>
      </c>
      <c r="J14" s="30">
        <f t="shared" si="3"/>
        <v>14</v>
      </c>
      <c r="K14" s="30">
        <f t="shared" si="3"/>
        <v>22</v>
      </c>
      <c r="L14" s="30">
        <f t="shared" si="3"/>
        <v>21</v>
      </c>
      <c r="M14" s="30">
        <f t="shared" si="3"/>
        <v>26</v>
      </c>
      <c r="N14" s="30">
        <f t="shared" si="3"/>
        <v>10</v>
      </c>
      <c r="O14" s="30">
        <f t="shared" si="3"/>
        <v>36</v>
      </c>
      <c r="P14" s="30">
        <f t="shared" si="3"/>
        <v>10</v>
      </c>
      <c r="Q14" s="30">
        <f t="shared" si="3"/>
        <v>36</v>
      </c>
      <c r="R14" s="30">
        <f t="shared" si="3"/>
        <v>11</v>
      </c>
      <c r="S14" s="30">
        <f t="shared" si="3"/>
        <v>2</v>
      </c>
      <c r="T14" s="30">
        <f t="shared" si="3"/>
        <v>40</v>
      </c>
      <c r="U14" s="30">
        <f t="shared" si="3"/>
        <v>37</v>
      </c>
      <c r="V14" s="30">
        <f t="shared" si="3"/>
        <v>17</v>
      </c>
      <c r="W14" s="30">
        <f t="shared" si="3"/>
        <v>517</v>
      </c>
      <c r="X14" s="22">
        <f>W14/$W$46</f>
        <v>0.04837200598802395</v>
      </c>
      <c r="Z14" s="106"/>
    </row>
    <row r="15" spans="1:24" ht="18.75">
      <c r="A15" s="141" t="s">
        <v>14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3"/>
      <c r="X15" s="31"/>
    </row>
    <row r="16" spans="1:24" ht="15">
      <c r="A16" s="58" t="s">
        <v>11</v>
      </c>
      <c r="B16" s="32">
        <v>1</v>
      </c>
      <c r="C16" s="32">
        <v>2</v>
      </c>
      <c r="D16" s="32">
        <v>3</v>
      </c>
      <c r="E16" s="32">
        <v>4</v>
      </c>
      <c r="F16" s="32">
        <v>5</v>
      </c>
      <c r="G16" s="32">
        <v>6</v>
      </c>
      <c r="H16" s="32">
        <v>7</v>
      </c>
      <c r="I16" s="32">
        <v>8</v>
      </c>
      <c r="J16" s="32">
        <v>9</v>
      </c>
      <c r="K16" s="32">
        <v>10</v>
      </c>
      <c r="L16" s="32">
        <v>11</v>
      </c>
      <c r="M16" s="32">
        <v>12</v>
      </c>
      <c r="N16" s="32">
        <v>13</v>
      </c>
      <c r="O16" s="32">
        <v>14</v>
      </c>
      <c r="P16" s="32">
        <v>15</v>
      </c>
      <c r="Q16" s="32">
        <v>16</v>
      </c>
      <c r="R16" s="32">
        <v>17</v>
      </c>
      <c r="S16" s="32">
        <v>18</v>
      </c>
      <c r="T16" s="32">
        <v>19</v>
      </c>
      <c r="U16" s="32">
        <v>20</v>
      </c>
      <c r="V16" s="32">
        <v>21</v>
      </c>
      <c r="W16" s="33" t="s">
        <v>12</v>
      </c>
      <c r="X16" s="33" t="s">
        <v>6</v>
      </c>
    </row>
    <row r="17" spans="1:24" ht="19.5" customHeight="1">
      <c r="A17" s="59" t="s">
        <v>42</v>
      </c>
      <c r="B17" s="34">
        <v>103</v>
      </c>
      <c r="C17" s="34">
        <v>69</v>
      </c>
      <c r="D17" s="34">
        <v>64</v>
      </c>
      <c r="E17" s="34">
        <v>48</v>
      </c>
      <c r="F17" s="34">
        <v>79</v>
      </c>
      <c r="G17" s="34">
        <v>72</v>
      </c>
      <c r="H17" s="34">
        <v>66</v>
      </c>
      <c r="I17" s="34">
        <v>34</v>
      </c>
      <c r="J17" s="34">
        <v>69</v>
      </c>
      <c r="K17" s="34">
        <v>72</v>
      </c>
      <c r="L17" s="34">
        <v>68</v>
      </c>
      <c r="M17" s="34">
        <v>73</v>
      </c>
      <c r="N17" s="34">
        <v>28</v>
      </c>
      <c r="O17" s="34">
        <v>40</v>
      </c>
      <c r="P17" s="34">
        <v>26</v>
      </c>
      <c r="Q17" s="34">
        <v>19</v>
      </c>
      <c r="R17" s="34">
        <v>20</v>
      </c>
      <c r="S17" s="34">
        <v>0</v>
      </c>
      <c r="T17" s="34">
        <v>90</v>
      </c>
      <c r="U17" s="34">
        <v>89</v>
      </c>
      <c r="V17" s="34">
        <v>44</v>
      </c>
      <c r="W17" s="35">
        <f>SUM(B17:V17)</f>
        <v>1173</v>
      </c>
      <c r="X17" s="36">
        <f aca="true" t="shared" si="4" ref="X17:X24">W17/$W$46</f>
        <v>0.10974925149700598</v>
      </c>
    </row>
    <row r="18" spans="1:24" ht="19.5" customHeight="1">
      <c r="A18" s="59" t="s">
        <v>43</v>
      </c>
      <c r="B18" s="34">
        <v>42</v>
      </c>
      <c r="C18" s="34">
        <v>46</v>
      </c>
      <c r="D18" s="34">
        <v>57</v>
      </c>
      <c r="E18" s="34">
        <v>41</v>
      </c>
      <c r="F18" s="34">
        <v>57</v>
      </c>
      <c r="G18" s="34">
        <v>76</v>
      </c>
      <c r="H18" s="34">
        <v>42</v>
      </c>
      <c r="I18" s="34">
        <v>53</v>
      </c>
      <c r="J18" s="34">
        <v>76</v>
      </c>
      <c r="K18" s="34">
        <v>48</v>
      </c>
      <c r="L18" s="34">
        <v>65</v>
      </c>
      <c r="M18" s="34">
        <v>39</v>
      </c>
      <c r="N18" s="34">
        <v>37</v>
      </c>
      <c r="O18" s="34">
        <v>29</v>
      </c>
      <c r="P18" s="34">
        <v>12</v>
      </c>
      <c r="Q18" s="34">
        <v>22</v>
      </c>
      <c r="R18" s="34">
        <v>17</v>
      </c>
      <c r="S18" s="34">
        <v>0</v>
      </c>
      <c r="T18" s="34">
        <v>64</v>
      </c>
      <c r="U18" s="34">
        <v>68</v>
      </c>
      <c r="V18" s="34">
        <v>37</v>
      </c>
      <c r="W18" s="35">
        <f>SUM(B18:V18)</f>
        <v>928</v>
      </c>
      <c r="X18" s="36">
        <f t="shared" si="4"/>
        <v>0.08682634730538923</v>
      </c>
    </row>
    <row r="19" spans="1:27" ht="19.5" customHeight="1">
      <c r="A19" s="59" t="s">
        <v>44</v>
      </c>
      <c r="B19" s="34">
        <v>58</v>
      </c>
      <c r="C19" s="34">
        <v>43</v>
      </c>
      <c r="D19" s="34">
        <v>50</v>
      </c>
      <c r="E19" s="34">
        <v>40</v>
      </c>
      <c r="F19" s="34">
        <v>60</v>
      </c>
      <c r="G19" s="34">
        <v>44</v>
      </c>
      <c r="H19" s="34">
        <v>39</v>
      </c>
      <c r="I19" s="34">
        <v>44</v>
      </c>
      <c r="J19" s="34">
        <v>53</v>
      </c>
      <c r="K19" s="34">
        <v>82</v>
      </c>
      <c r="L19" s="34">
        <v>95</v>
      </c>
      <c r="M19" s="34">
        <v>61</v>
      </c>
      <c r="N19" s="34">
        <v>34</v>
      </c>
      <c r="O19" s="34">
        <v>75</v>
      </c>
      <c r="P19" s="34">
        <v>83</v>
      </c>
      <c r="Q19" s="34">
        <v>48</v>
      </c>
      <c r="R19" s="34">
        <v>93</v>
      </c>
      <c r="S19" s="34">
        <v>1</v>
      </c>
      <c r="T19" s="34">
        <v>56</v>
      </c>
      <c r="U19" s="34">
        <v>58</v>
      </c>
      <c r="V19" s="34">
        <v>69</v>
      </c>
      <c r="W19" s="35">
        <f>SUM(B19:V19)</f>
        <v>1186</v>
      </c>
      <c r="X19" s="36">
        <f t="shared" si="4"/>
        <v>0.11096556886227545</v>
      </c>
      <c r="AA19" s="106"/>
    </row>
    <row r="20" spans="1:24" ht="19.5" customHeight="1">
      <c r="A20" s="64" t="s">
        <v>54</v>
      </c>
      <c r="B20" s="66">
        <f aca="true" t="shared" si="5" ref="B20:W20">B17+B18+B19</f>
        <v>203</v>
      </c>
      <c r="C20" s="66">
        <f t="shared" si="5"/>
        <v>158</v>
      </c>
      <c r="D20" s="66">
        <f t="shared" si="5"/>
        <v>171</v>
      </c>
      <c r="E20" s="66">
        <f t="shared" si="5"/>
        <v>129</v>
      </c>
      <c r="F20" s="66">
        <f t="shared" si="5"/>
        <v>196</v>
      </c>
      <c r="G20" s="66">
        <f t="shared" si="5"/>
        <v>192</v>
      </c>
      <c r="H20" s="66">
        <f t="shared" si="5"/>
        <v>147</v>
      </c>
      <c r="I20" s="66">
        <f t="shared" si="5"/>
        <v>131</v>
      </c>
      <c r="J20" s="66">
        <f t="shared" si="5"/>
        <v>198</v>
      </c>
      <c r="K20" s="66">
        <f t="shared" si="5"/>
        <v>202</v>
      </c>
      <c r="L20" s="66">
        <f t="shared" si="5"/>
        <v>228</v>
      </c>
      <c r="M20" s="66">
        <f t="shared" si="5"/>
        <v>173</v>
      </c>
      <c r="N20" s="66">
        <f t="shared" si="5"/>
        <v>99</v>
      </c>
      <c r="O20" s="66">
        <f t="shared" si="5"/>
        <v>144</v>
      </c>
      <c r="P20" s="66">
        <f t="shared" si="5"/>
        <v>121</v>
      </c>
      <c r="Q20" s="66">
        <f t="shared" si="5"/>
        <v>89</v>
      </c>
      <c r="R20" s="66">
        <f t="shared" si="5"/>
        <v>130</v>
      </c>
      <c r="S20" s="66">
        <f t="shared" si="5"/>
        <v>1</v>
      </c>
      <c r="T20" s="66">
        <v>210</v>
      </c>
      <c r="U20" s="66">
        <f t="shared" si="5"/>
        <v>215</v>
      </c>
      <c r="V20" s="66">
        <f t="shared" si="5"/>
        <v>150</v>
      </c>
      <c r="W20" s="66">
        <f t="shared" si="5"/>
        <v>3287</v>
      </c>
      <c r="X20" s="36">
        <f t="shared" si="4"/>
        <v>0.30754116766467066</v>
      </c>
    </row>
    <row r="21" spans="1:24" ht="19.5" customHeight="1">
      <c r="A21" s="59" t="s">
        <v>45</v>
      </c>
      <c r="B21" s="34">
        <v>51</v>
      </c>
      <c r="C21" s="34">
        <v>31</v>
      </c>
      <c r="D21" s="34">
        <v>43</v>
      </c>
      <c r="E21" s="34">
        <v>38</v>
      </c>
      <c r="F21" s="34">
        <v>86</v>
      </c>
      <c r="G21" s="34">
        <v>109</v>
      </c>
      <c r="H21" s="34">
        <v>54</v>
      </c>
      <c r="I21" s="34">
        <v>41</v>
      </c>
      <c r="J21" s="34">
        <v>51</v>
      </c>
      <c r="K21" s="34">
        <v>58</v>
      </c>
      <c r="L21" s="34">
        <v>50</v>
      </c>
      <c r="M21" s="34">
        <v>44</v>
      </c>
      <c r="N21" s="34">
        <v>25</v>
      </c>
      <c r="O21" s="34">
        <v>29</v>
      </c>
      <c r="P21" s="34">
        <v>41</v>
      </c>
      <c r="Q21" s="34">
        <v>17</v>
      </c>
      <c r="R21" s="34">
        <v>28</v>
      </c>
      <c r="S21" s="34">
        <v>3</v>
      </c>
      <c r="T21" s="34">
        <v>62</v>
      </c>
      <c r="U21" s="34">
        <v>58</v>
      </c>
      <c r="V21" s="34">
        <v>46</v>
      </c>
      <c r="W21" s="35">
        <f>SUM(B21:V21)</f>
        <v>965</v>
      </c>
      <c r="X21" s="36">
        <f t="shared" si="4"/>
        <v>0.0902881736526946</v>
      </c>
    </row>
    <row r="22" spans="1:24" ht="19.5" customHeight="1">
      <c r="A22" s="59" t="s">
        <v>46</v>
      </c>
      <c r="B22" s="34">
        <v>29</v>
      </c>
      <c r="C22" s="34">
        <v>10</v>
      </c>
      <c r="D22" s="34">
        <v>12</v>
      </c>
      <c r="E22" s="34">
        <v>16</v>
      </c>
      <c r="F22" s="34">
        <v>14</v>
      </c>
      <c r="G22" s="34">
        <v>15</v>
      </c>
      <c r="H22" s="34">
        <v>6</v>
      </c>
      <c r="I22" s="34">
        <v>15</v>
      </c>
      <c r="J22" s="34">
        <v>22</v>
      </c>
      <c r="K22" s="34">
        <v>14</v>
      </c>
      <c r="L22" s="34">
        <v>27</v>
      </c>
      <c r="M22" s="34">
        <v>17</v>
      </c>
      <c r="N22" s="34">
        <v>6</v>
      </c>
      <c r="O22" s="34">
        <v>11</v>
      </c>
      <c r="P22" s="34">
        <v>17</v>
      </c>
      <c r="Q22" s="34">
        <v>9</v>
      </c>
      <c r="R22" s="34">
        <v>10</v>
      </c>
      <c r="S22" s="34">
        <v>0</v>
      </c>
      <c r="T22" s="34">
        <v>33</v>
      </c>
      <c r="U22" s="34">
        <v>11</v>
      </c>
      <c r="V22" s="34">
        <v>19</v>
      </c>
      <c r="W22" s="35">
        <f>SUM(B22:V22)</f>
        <v>313</v>
      </c>
      <c r="X22" s="36">
        <f t="shared" si="4"/>
        <v>0.029285179640718563</v>
      </c>
    </row>
    <row r="23" spans="1:24" ht="19.5" customHeight="1">
      <c r="A23" s="59" t="s">
        <v>47</v>
      </c>
      <c r="B23" s="34">
        <v>49</v>
      </c>
      <c r="C23" s="34">
        <v>25</v>
      </c>
      <c r="D23" s="34">
        <v>30</v>
      </c>
      <c r="E23" s="34">
        <v>16</v>
      </c>
      <c r="F23" s="34">
        <v>34</v>
      </c>
      <c r="G23" s="34">
        <v>29</v>
      </c>
      <c r="H23" s="34">
        <v>37</v>
      </c>
      <c r="I23" s="34">
        <v>21</v>
      </c>
      <c r="J23" s="34">
        <v>29</v>
      </c>
      <c r="K23" s="34">
        <v>18</v>
      </c>
      <c r="L23" s="34">
        <v>34</v>
      </c>
      <c r="M23" s="34">
        <v>34</v>
      </c>
      <c r="N23" s="34">
        <v>11</v>
      </c>
      <c r="O23" s="34">
        <v>15</v>
      </c>
      <c r="P23" s="34">
        <v>14</v>
      </c>
      <c r="Q23" s="34">
        <v>20</v>
      </c>
      <c r="R23" s="34">
        <v>24</v>
      </c>
      <c r="S23" s="34">
        <v>0</v>
      </c>
      <c r="T23" s="34">
        <v>35</v>
      </c>
      <c r="U23" s="34">
        <v>46</v>
      </c>
      <c r="V23" s="34">
        <v>17</v>
      </c>
      <c r="W23" s="35">
        <f>SUM(B23:V23)</f>
        <v>538</v>
      </c>
      <c r="X23" s="36">
        <f t="shared" si="4"/>
        <v>0.05033682634730539</v>
      </c>
    </row>
    <row r="24" spans="1:24" ht="19.5" customHeight="1">
      <c r="A24" s="64" t="s">
        <v>56</v>
      </c>
      <c r="B24" s="65">
        <f>B21+B22+B23</f>
        <v>129</v>
      </c>
      <c r="C24" s="65">
        <f aca="true" t="shared" si="6" ref="C24:W24">C21+C22+C23</f>
        <v>66</v>
      </c>
      <c r="D24" s="65">
        <f t="shared" si="6"/>
        <v>85</v>
      </c>
      <c r="E24" s="65">
        <f t="shared" si="6"/>
        <v>70</v>
      </c>
      <c r="F24" s="65">
        <f t="shared" si="6"/>
        <v>134</v>
      </c>
      <c r="G24" s="65">
        <f t="shared" si="6"/>
        <v>153</v>
      </c>
      <c r="H24" s="65">
        <f t="shared" si="6"/>
        <v>97</v>
      </c>
      <c r="I24" s="65">
        <f t="shared" si="6"/>
        <v>77</v>
      </c>
      <c r="J24" s="65">
        <f t="shared" si="6"/>
        <v>102</v>
      </c>
      <c r="K24" s="65">
        <f t="shared" si="6"/>
        <v>90</v>
      </c>
      <c r="L24" s="65">
        <f t="shared" si="6"/>
        <v>111</v>
      </c>
      <c r="M24" s="65">
        <f t="shared" si="6"/>
        <v>95</v>
      </c>
      <c r="N24" s="65">
        <f t="shared" si="6"/>
        <v>42</v>
      </c>
      <c r="O24" s="65">
        <f t="shared" si="6"/>
        <v>55</v>
      </c>
      <c r="P24" s="65">
        <f t="shared" si="6"/>
        <v>72</v>
      </c>
      <c r="Q24" s="65">
        <f t="shared" si="6"/>
        <v>46</v>
      </c>
      <c r="R24" s="65">
        <f t="shared" si="6"/>
        <v>62</v>
      </c>
      <c r="S24" s="65">
        <f t="shared" si="6"/>
        <v>3</v>
      </c>
      <c r="T24" s="65">
        <v>130</v>
      </c>
      <c r="U24" s="65">
        <f t="shared" si="6"/>
        <v>115</v>
      </c>
      <c r="V24" s="65">
        <f t="shared" si="6"/>
        <v>82</v>
      </c>
      <c r="W24" s="66">
        <f t="shared" si="6"/>
        <v>1816</v>
      </c>
      <c r="X24" s="36"/>
    </row>
    <row r="25" spans="1:24" ht="19.5" customHeight="1">
      <c r="A25" s="59" t="s">
        <v>48</v>
      </c>
      <c r="B25" s="34">
        <v>87</v>
      </c>
      <c r="C25" s="34">
        <v>34</v>
      </c>
      <c r="D25" s="34">
        <v>45</v>
      </c>
      <c r="E25" s="34">
        <v>34</v>
      </c>
      <c r="F25" s="34">
        <v>36</v>
      </c>
      <c r="G25" s="34">
        <v>76</v>
      </c>
      <c r="H25" s="34">
        <v>23</v>
      </c>
      <c r="I25" s="34">
        <v>29</v>
      </c>
      <c r="J25" s="34">
        <v>36</v>
      </c>
      <c r="K25" s="34">
        <v>37</v>
      </c>
      <c r="L25" s="34">
        <v>56</v>
      </c>
      <c r="M25" s="34">
        <v>22</v>
      </c>
      <c r="N25" s="34">
        <v>16</v>
      </c>
      <c r="O25" s="34">
        <v>50</v>
      </c>
      <c r="P25" s="34">
        <v>65</v>
      </c>
      <c r="Q25" s="34">
        <v>22</v>
      </c>
      <c r="R25" s="34">
        <v>39</v>
      </c>
      <c r="S25" s="34">
        <v>0</v>
      </c>
      <c r="T25" s="34">
        <v>75</v>
      </c>
      <c r="U25" s="34">
        <v>57</v>
      </c>
      <c r="V25" s="34">
        <v>31</v>
      </c>
      <c r="W25" s="35">
        <f>SUM(B25:V25)</f>
        <v>870</v>
      </c>
      <c r="X25" s="36">
        <f>W25/$W$46</f>
        <v>0.0813997005988024</v>
      </c>
    </row>
    <row r="26" spans="1:24" ht="19.5" customHeight="1">
      <c r="A26" s="59" t="s">
        <v>49</v>
      </c>
      <c r="B26" s="34">
        <v>26</v>
      </c>
      <c r="C26" s="34">
        <v>28</v>
      </c>
      <c r="D26" s="34">
        <v>6</v>
      </c>
      <c r="E26" s="34">
        <v>12</v>
      </c>
      <c r="F26" s="34">
        <v>22</v>
      </c>
      <c r="G26" s="34">
        <v>20</v>
      </c>
      <c r="H26" s="34">
        <v>17</v>
      </c>
      <c r="I26" s="34">
        <v>21</v>
      </c>
      <c r="J26" s="34">
        <v>16</v>
      </c>
      <c r="K26" s="34">
        <v>15</v>
      </c>
      <c r="L26" s="34">
        <v>26</v>
      </c>
      <c r="M26" s="34">
        <v>21</v>
      </c>
      <c r="N26" s="34">
        <v>10</v>
      </c>
      <c r="O26" s="34">
        <v>52</v>
      </c>
      <c r="P26" s="34">
        <v>62</v>
      </c>
      <c r="Q26" s="34">
        <v>7</v>
      </c>
      <c r="R26" s="34">
        <v>5</v>
      </c>
      <c r="S26" s="34">
        <v>0</v>
      </c>
      <c r="T26" s="34">
        <v>29</v>
      </c>
      <c r="U26" s="34">
        <v>19</v>
      </c>
      <c r="V26" s="34">
        <v>24</v>
      </c>
      <c r="W26" s="35">
        <f>SUM(B26:V26)</f>
        <v>438</v>
      </c>
      <c r="X26" s="36">
        <f>W26/$W$46</f>
        <v>0.04098053892215569</v>
      </c>
    </row>
    <row r="27" spans="1:24" ht="19.5" customHeight="1">
      <c r="A27" s="64" t="s">
        <v>55</v>
      </c>
      <c r="B27" s="66">
        <f>B25+B26</f>
        <v>113</v>
      </c>
      <c r="C27" s="66">
        <f aca="true" t="shared" si="7" ref="C27:W27">C25+C26</f>
        <v>62</v>
      </c>
      <c r="D27" s="66">
        <f t="shared" si="7"/>
        <v>51</v>
      </c>
      <c r="E27" s="66">
        <f t="shared" si="7"/>
        <v>46</v>
      </c>
      <c r="F27" s="66">
        <f t="shared" si="7"/>
        <v>58</v>
      </c>
      <c r="G27" s="66">
        <f t="shared" si="7"/>
        <v>96</v>
      </c>
      <c r="H27" s="66">
        <f t="shared" si="7"/>
        <v>40</v>
      </c>
      <c r="I27" s="66">
        <f t="shared" si="7"/>
        <v>50</v>
      </c>
      <c r="J27" s="66">
        <f t="shared" si="7"/>
        <v>52</v>
      </c>
      <c r="K27" s="66">
        <f t="shared" si="7"/>
        <v>52</v>
      </c>
      <c r="L27" s="66">
        <f t="shared" si="7"/>
        <v>82</v>
      </c>
      <c r="M27" s="66">
        <f t="shared" si="7"/>
        <v>43</v>
      </c>
      <c r="N27" s="66">
        <f t="shared" si="7"/>
        <v>26</v>
      </c>
      <c r="O27" s="66">
        <f t="shared" si="7"/>
        <v>102</v>
      </c>
      <c r="P27" s="66">
        <f t="shared" si="7"/>
        <v>127</v>
      </c>
      <c r="Q27" s="66">
        <f t="shared" si="7"/>
        <v>29</v>
      </c>
      <c r="R27" s="66">
        <f t="shared" si="7"/>
        <v>44</v>
      </c>
      <c r="S27" s="66">
        <f t="shared" si="7"/>
        <v>0</v>
      </c>
      <c r="T27" s="66">
        <f t="shared" si="7"/>
        <v>104</v>
      </c>
      <c r="U27" s="66">
        <f t="shared" si="7"/>
        <v>76</v>
      </c>
      <c r="V27" s="66">
        <f t="shared" si="7"/>
        <v>55</v>
      </c>
      <c r="W27" s="66">
        <f t="shared" si="7"/>
        <v>1308</v>
      </c>
      <c r="X27" s="36"/>
    </row>
    <row r="28" spans="1:24" ht="19.5" customHeight="1">
      <c r="A28" s="59" t="s">
        <v>50</v>
      </c>
      <c r="B28" s="34">
        <v>40</v>
      </c>
      <c r="C28" s="34">
        <v>35</v>
      </c>
      <c r="D28" s="34">
        <v>33</v>
      </c>
      <c r="E28" s="34">
        <v>34</v>
      </c>
      <c r="F28" s="34">
        <v>32</v>
      </c>
      <c r="G28" s="34">
        <v>57</v>
      </c>
      <c r="H28" s="34">
        <v>34</v>
      </c>
      <c r="I28" s="34">
        <v>17</v>
      </c>
      <c r="J28" s="34">
        <v>41</v>
      </c>
      <c r="K28" s="34">
        <v>38</v>
      </c>
      <c r="L28" s="34">
        <v>35</v>
      </c>
      <c r="M28" s="34">
        <v>47</v>
      </c>
      <c r="N28" s="34">
        <v>15</v>
      </c>
      <c r="O28" s="34">
        <v>54</v>
      </c>
      <c r="P28" s="34">
        <v>63</v>
      </c>
      <c r="Q28" s="34">
        <v>17</v>
      </c>
      <c r="R28" s="34">
        <v>17</v>
      </c>
      <c r="S28" s="34">
        <v>1</v>
      </c>
      <c r="T28" s="34">
        <v>47</v>
      </c>
      <c r="U28" s="34">
        <v>57</v>
      </c>
      <c r="V28" s="34">
        <v>35</v>
      </c>
      <c r="W28" s="35">
        <f>SUM(B28:V28)</f>
        <v>749</v>
      </c>
      <c r="X28" s="36">
        <f>W28/$W$46</f>
        <v>0.07007859281437126</v>
      </c>
    </row>
    <row r="29" spans="1:24" ht="19.5" customHeight="1">
      <c r="A29" s="59" t="s">
        <v>51</v>
      </c>
      <c r="B29" s="34">
        <v>52</v>
      </c>
      <c r="C29" s="34">
        <v>33</v>
      </c>
      <c r="D29" s="34">
        <v>28</v>
      </c>
      <c r="E29" s="34">
        <v>43</v>
      </c>
      <c r="F29" s="34">
        <v>40</v>
      </c>
      <c r="G29" s="34">
        <v>74</v>
      </c>
      <c r="H29" s="34">
        <v>32</v>
      </c>
      <c r="I29" s="34">
        <v>38</v>
      </c>
      <c r="J29" s="34">
        <v>64</v>
      </c>
      <c r="K29" s="34">
        <v>56</v>
      </c>
      <c r="L29" s="34">
        <v>45</v>
      </c>
      <c r="M29" s="34">
        <v>71</v>
      </c>
      <c r="N29" s="34">
        <v>14</v>
      </c>
      <c r="O29" s="34">
        <v>39</v>
      </c>
      <c r="P29" s="34">
        <v>17</v>
      </c>
      <c r="Q29" s="34">
        <v>84</v>
      </c>
      <c r="R29" s="34">
        <v>56</v>
      </c>
      <c r="S29" s="34">
        <v>0</v>
      </c>
      <c r="T29" s="34">
        <v>49</v>
      </c>
      <c r="U29" s="34">
        <v>100</v>
      </c>
      <c r="V29" s="34">
        <v>48</v>
      </c>
      <c r="W29" s="35">
        <f>SUM(B29:V29)</f>
        <v>983</v>
      </c>
      <c r="X29" s="36">
        <f>W29/$W$46</f>
        <v>0.09197230538922156</v>
      </c>
    </row>
    <row r="30" spans="1:24" ht="19.5" customHeight="1">
      <c r="A30" s="59" t="s">
        <v>52</v>
      </c>
      <c r="B30" s="37">
        <v>48</v>
      </c>
      <c r="C30" s="34">
        <v>46</v>
      </c>
      <c r="D30" s="34">
        <v>35</v>
      </c>
      <c r="E30" s="34">
        <v>46</v>
      </c>
      <c r="F30" s="34">
        <v>33</v>
      </c>
      <c r="G30" s="34">
        <v>56</v>
      </c>
      <c r="H30" s="34">
        <v>69</v>
      </c>
      <c r="I30" s="34">
        <v>63</v>
      </c>
      <c r="J30" s="34">
        <v>61</v>
      </c>
      <c r="K30" s="34">
        <v>31</v>
      </c>
      <c r="L30" s="34">
        <v>41</v>
      </c>
      <c r="M30" s="34">
        <v>48</v>
      </c>
      <c r="N30" s="34">
        <v>26</v>
      </c>
      <c r="O30" s="34">
        <v>30</v>
      </c>
      <c r="P30" s="34">
        <v>16</v>
      </c>
      <c r="Q30" s="34">
        <v>14</v>
      </c>
      <c r="R30" s="34">
        <v>29</v>
      </c>
      <c r="S30" s="37">
        <v>0</v>
      </c>
      <c r="T30" s="34">
        <v>94</v>
      </c>
      <c r="U30" s="34">
        <v>55</v>
      </c>
      <c r="V30" s="34">
        <v>30</v>
      </c>
      <c r="W30" s="35">
        <f>SUM(B30:V30)</f>
        <v>871</v>
      </c>
      <c r="X30" s="36">
        <f>W30/$W$46</f>
        <v>0.0814932634730539</v>
      </c>
    </row>
    <row r="31" spans="1:24" ht="19.5" customHeight="1">
      <c r="A31" s="59" t="s">
        <v>53</v>
      </c>
      <c r="B31" s="60">
        <v>52</v>
      </c>
      <c r="C31" s="39">
        <v>45</v>
      </c>
      <c r="D31" s="39">
        <v>54</v>
      </c>
      <c r="E31" s="39">
        <v>26</v>
      </c>
      <c r="F31" s="39">
        <v>49</v>
      </c>
      <c r="G31" s="39">
        <v>65</v>
      </c>
      <c r="H31" s="39">
        <v>37</v>
      </c>
      <c r="I31" s="39">
        <v>54</v>
      </c>
      <c r="J31" s="39">
        <v>46</v>
      </c>
      <c r="K31" s="39">
        <v>55</v>
      </c>
      <c r="L31" s="39">
        <v>44</v>
      </c>
      <c r="M31" s="39">
        <v>66</v>
      </c>
      <c r="N31" s="39">
        <v>23</v>
      </c>
      <c r="O31" s="39">
        <v>86</v>
      </c>
      <c r="P31" s="39">
        <v>64</v>
      </c>
      <c r="Q31" s="39">
        <v>134</v>
      </c>
      <c r="R31" s="39">
        <v>103</v>
      </c>
      <c r="S31" s="38">
        <v>0</v>
      </c>
      <c r="T31" s="39">
        <v>50</v>
      </c>
      <c r="U31" s="39">
        <v>59</v>
      </c>
      <c r="V31" s="39">
        <v>45</v>
      </c>
      <c r="W31" s="35">
        <f>SUM(B31:V31)</f>
        <v>1157</v>
      </c>
      <c r="X31" s="36">
        <f>W31/$W$46</f>
        <v>0.10825224550898203</v>
      </c>
    </row>
    <row r="32" spans="1:24" ht="19.5" customHeight="1">
      <c r="A32" s="64" t="s">
        <v>57</v>
      </c>
      <c r="B32" s="67">
        <f>B28+B29+B30+B31</f>
        <v>192</v>
      </c>
      <c r="C32" s="67">
        <f aca="true" t="shared" si="8" ref="C32:W32">C28+C29+C30+C31</f>
        <v>159</v>
      </c>
      <c r="D32" s="67">
        <f t="shared" si="8"/>
        <v>150</v>
      </c>
      <c r="E32" s="67">
        <f t="shared" si="8"/>
        <v>149</v>
      </c>
      <c r="F32" s="67">
        <f t="shared" si="8"/>
        <v>154</v>
      </c>
      <c r="G32" s="67">
        <f t="shared" si="8"/>
        <v>252</v>
      </c>
      <c r="H32" s="67">
        <f t="shared" si="8"/>
        <v>172</v>
      </c>
      <c r="I32" s="67">
        <f t="shared" si="8"/>
        <v>172</v>
      </c>
      <c r="J32" s="67">
        <f t="shared" si="8"/>
        <v>212</v>
      </c>
      <c r="K32" s="67">
        <f t="shared" si="8"/>
        <v>180</v>
      </c>
      <c r="L32" s="67">
        <f t="shared" si="8"/>
        <v>165</v>
      </c>
      <c r="M32" s="67">
        <f t="shared" si="8"/>
        <v>232</v>
      </c>
      <c r="N32" s="67">
        <f t="shared" si="8"/>
        <v>78</v>
      </c>
      <c r="O32" s="67">
        <f t="shared" si="8"/>
        <v>209</v>
      </c>
      <c r="P32" s="67">
        <f t="shared" si="8"/>
        <v>160</v>
      </c>
      <c r="Q32" s="67">
        <f t="shared" si="8"/>
        <v>249</v>
      </c>
      <c r="R32" s="67">
        <f t="shared" si="8"/>
        <v>205</v>
      </c>
      <c r="S32" s="67">
        <f t="shared" si="8"/>
        <v>1</v>
      </c>
      <c r="T32" s="67">
        <f t="shared" si="8"/>
        <v>240</v>
      </c>
      <c r="U32" s="67">
        <f t="shared" si="8"/>
        <v>271</v>
      </c>
      <c r="V32" s="67">
        <f t="shared" si="8"/>
        <v>158</v>
      </c>
      <c r="W32" s="177">
        <f t="shared" si="8"/>
        <v>3760</v>
      </c>
      <c r="X32" s="36"/>
    </row>
    <row r="33" spans="1:24" ht="19.5" customHeight="1">
      <c r="A33" s="40" t="s">
        <v>64</v>
      </c>
      <c r="B33" s="41">
        <f>B17+B18+B19+B21+B22+B23+B25+B26+B28+B29+B30+B31</f>
        <v>637</v>
      </c>
      <c r="C33" s="41">
        <f aca="true" t="shared" si="9" ref="C33:W33">C17+C18+C19+C21+C22+C23+C25+C26+C28+C29+C30+C31</f>
        <v>445</v>
      </c>
      <c r="D33" s="41">
        <f t="shared" si="9"/>
        <v>457</v>
      </c>
      <c r="E33" s="41">
        <f t="shared" si="9"/>
        <v>394</v>
      </c>
      <c r="F33" s="41">
        <f t="shared" si="9"/>
        <v>542</v>
      </c>
      <c r="G33" s="41">
        <f t="shared" si="9"/>
        <v>693</v>
      </c>
      <c r="H33" s="41">
        <f t="shared" si="9"/>
        <v>456</v>
      </c>
      <c r="I33" s="41">
        <f t="shared" si="9"/>
        <v>430</v>
      </c>
      <c r="J33" s="41">
        <f t="shared" si="9"/>
        <v>564</v>
      </c>
      <c r="K33" s="41">
        <f t="shared" si="9"/>
        <v>524</v>
      </c>
      <c r="L33" s="41">
        <f t="shared" si="9"/>
        <v>586</v>
      </c>
      <c r="M33" s="41">
        <f t="shared" si="9"/>
        <v>543</v>
      </c>
      <c r="N33" s="41">
        <f t="shared" si="9"/>
        <v>245</v>
      </c>
      <c r="O33" s="41">
        <f t="shared" si="9"/>
        <v>510</v>
      </c>
      <c r="P33" s="41">
        <f t="shared" si="9"/>
        <v>480</v>
      </c>
      <c r="Q33" s="41">
        <f t="shared" si="9"/>
        <v>413</v>
      </c>
      <c r="R33" s="41">
        <f t="shared" si="9"/>
        <v>441</v>
      </c>
      <c r="S33" s="41">
        <f t="shared" si="9"/>
        <v>5</v>
      </c>
      <c r="T33" s="41">
        <f t="shared" si="9"/>
        <v>684</v>
      </c>
      <c r="U33" s="41">
        <f t="shared" si="9"/>
        <v>677</v>
      </c>
      <c r="V33" s="41">
        <f t="shared" si="9"/>
        <v>445</v>
      </c>
      <c r="W33" s="41">
        <f t="shared" si="9"/>
        <v>10171</v>
      </c>
      <c r="X33" s="36">
        <f>W33/$W$42</f>
        <v>0.9180431446881487</v>
      </c>
    </row>
    <row r="34" spans="1:24" ht="9.75" customHeight="1">
      <c r="A34" s="144" t="s">
        <v>271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6"/>
    </row>
    <row r="35" spans="1:24" ht="18" customHeight="1" thickBot="1">
      <c r="A35" s="147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9"/>
    </row>
    <row r="36" spans="1:24" ht="18" customHeight="1">
      <c r="A36" s="42" t="s">
        <v>15</v>
      </c>
      <c r="B36" s="43">
        <v>506</v>
      </c>
      <c r="C36" s="43">
        <v>345</v>
      </c>
      <c r="D36" s="43">
        <v>340</v>
      </c>
      <c r="E36" s="43">
        <v>397</v>
      </c>
      <c r="F36" s="43">
        <v>417</v>
      </c>
      <c r="G36" s="43">
        <v>490</v>
      </c>
      <c r="H36" s="43">
        <v>328</v>
      </c>
      <c r="I36" s="43">
        <v>326</v>
      </c>
      <c r="J36" s="43">
        <v>390</v>
      </c>
      <c r="K36" s="43">
        <v>388</v>
      </c>
      <c r="L36" s="43">
        <v>448</v>
      </c>
      <c r="M36" s="43">
        <v>420</v>
      </c>
      <c r="N36" s="43">
        <v>199</v>
      </c>
      <c r="O36" s="43">
        <v>400</v>
      </c>
      <c r="P36" s="43">
        <v>380</v>
      </c>
      <c r="Q36" s="43">
        <v>351</v>
      </c>
      <c r="R36" s="43">
        <v>355</v>
      </c>
      <c r="S36" s="43">
        <v>1</v>
      </c>
      <c r="T36" s="43">
        <v>505</v>
      </c>
      <c r="U36" s="43">
        <v>491</v>
      </c>
      <c r="V36" s="43">
        <v>321</v>
      </c>
      <c r="W36" s="63">
        <f>SUM(B36:V36)</f>
        <v>7798</v>
      </c>
      <c r="X36" s="36">
        <f>W36/W38</f>
        <v>0.48231073725878276</v>
      </c>
    </row>
    <row r="37" spans="1:24" ht="18" customHeight="1">
      <c r="A37" s="42" t="s">
        <v>16</v>
      </c>
      <c r="B37" s="43">
        <v>524</v>
      </c>
      <c r="C37" s="43">
        <v>383</v>
      </c>
      <c r="D37" s="43">
        <v>400</v>
      </c>
      <c r="E37" s="43">
        <v>391</v>
      </c>
      <c r="F37" s="43">
        <v>473</v>
      </c>
      <c r="G37" s="43">
        <v>524</v>
      </c>
      <c r="H37" s="43">
        <v>412</v>
      </c>
      <c r="I37" s="43">
        <v>360</v>
      </c>
      <c r="J37" s="43">
        <v>413</v>
      </c>
      <c r="K37" s="43">
        <v>445</v>
      </c>
      <c r="L37" s="43">
        <v>470</v>
      </c>
      <c r="M37" s="43">
        <v>439</v>
      </c>
      <c r="N37" s="43">
        <v>223</v>
      </c>
      <c r="O37" s="43">
        <v>392</v>
      </c>
      <c r="P37" s="43">
        <v>402</v>
      </c>
      <c r="Q37" s="43">
        <v>335</v>
      </c>
      <c r="R37" s="43">
        <v>373</v>
      </c>
      <c r="S37" s="43">
        <v>4</v>
      </c>
      <c r="T37" s="43">
        <v>543</v>
      </c>
      <c r="U37" s="43">
        <v>480</v>
      </c>
      <c r="V37" s="43">
        <v>384</v>
      </c>
      <c r="W37" s="63">
        <f>SUM(B37:V37)</f>
        <v>8370</v>
      </c>
      <c r="X37" s="36">
        <f>W37/W38</f>
        <v>0.5176892627412172</v>
      </c>
    </row>
    <row r="38" spans="1:24" ht="18" customHeight="1">
      <c r="A38" s="44" t="s">
        <v>17</v>
      </c>
      <c r="B38" s="62">
        <f>B36+B37</f>
        <v>1030</v>
      </c>
      <c r="C38" s="62">
        <f aca="true" t="shared" si="10" ref="C38:U38">C36+C37</f>
        <v>728</v>
      </c>
      <c r="D38" s="62">
        <f t="shared" si="10"/>
        <v>740</v>
      </c>
      <c r="E38" s="62">
        <f t="shared" si="10"/>
        <v>788</v>
      </c>
      <c r="F38" s="62">
        <f t="shared" si="10"/>
        <v>890</v>
      </c>
      <c r="G38" s="62">
        <f t="shared" si="10"/>
        <v>1014</v>
      </c>
      <c r="H38" s="62">
        <f t="shared" si="10"/>
        <v>740</v>
      </c>
      <c r="I38" s="62">
        <f t="shared" si="10"/>
        <v>686</v>
      </c>
      <c r="J38" s="62">
        <f t="shared" si="10"/>
        <v>803</v>
      </c>
      <c r="K38" s="62">
        <f t="shared" si="10"/>
        <v>833</v>
      </c>
      <c r="L38" s="62">
        <f t="shared" si="10"/>
        <v>918</v>
      </c>
      <c r="M38" s="62">
        <f t="shared" si="10"/>
        <v>859</v>
      </c>
      <c r="N38" s="62">
        <f t="shared" si="10"/>
        <v>422</v>
      </c>
      <c r="O38" s="62">
        <f t="shared" si="10"/>
        <v>792</v>
      </c>
      <c r="P38" s="62">
        <f t="shared" si="10"/>
        <v>782</v>
      </c>
      <c r="Q38" s="62">
        <f t="shared" si="10"/>
        <v>686</v>
      </c>
      <c r="R38" s="62">
        <f t="shared" si="10"/>
        <v>728</v>
      </c>
      <c r="S38" s="62">
        <f t="shared" si="10"/>
        <v>5</v>
      </c>
      <c r="T38" s="62">
        <f t="shared" si="10"/>
        <v>1048</v>
      </c>
      <c r="U38" s="62">
        <f t="shared" si="10"/>
        <v>971</v>
      </c>
      <c r="V38" s="62">
        <f>V36+V37</f>
        <v>705</v>
      </c>
      <c r="W38" s="62">
        <f>W36+W37</f>
        <v>16168</v>
      </c>
      <c r="X38" s="45">
        <f>X36+X37</f>
        <v>1</v>
      </c>
    </row>
    <row r="39" spans="1:27" ht="18">
      <c r="A39" s="150" t="s">
        <v>18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2"/>
      <c r="AA39" s="106"/>
    </row>
    <row r="40" spans="1:24" ht="18" customHeight="1">
      <c r="A40" s="42" t="s">
        <v>19</v>
      </c>
      <c r="B40" s="43">
        <f>Votanti!K5</f>
        <v>344</v>
      </c>
      <c r="C40" s="43">
        <f>Votanti!K6</f>
        <v>245</v>
      </c>
      <c r="D40" s="43">
        <f>Votanti!K7</f>
        <v>219</v>
      </c>
      <c r="E40" s="43">
        <f>Votanti!K8</f>
        <v>210</v>
      </c>
      <c r="F40" s="43">
        <f>Votanti!K9</f>
        <v>289</v>
      </c>
      <c r="G40" s="43">
        <f>Votanti!K10</f>
        <v>357</v>
      </c>
      <c r="H40" s="43">
        <f>Votanti!K11</f>
        <v>216</v>
      </c>
      <c r="I40" s="43">
        <f>Votanti!K12</f>
        <v>228</v>
      </c>
      <c r="J40" s="43">
        <f>Votanti!K13</f>
        <v>291</v>
      </c>
      <c r="K40" s="43">
        <f>Votanti!K14</f>
        <v>266</v>
      </c>
      <c r="L40" s="43">
        <f>Votanti!K15</f>
        <v>309</v>
      </c>
      <c r="M40" s="43">
        <f>Votanti!K16</f>
        <v>275</v>
      </c>
      <c r="N40" s="43">
        <f>Votanti!K17</f>
        <v>127</v>
      </c>
      <c r="O40" s="43">
        <v>283</v>
      </c>
      <c r="P40" s="43">
        <f>Votanti!K19</f>
        <v>255</v>
      </c>
      <c r="Q40" s="43">
        <f>Votanti!K20</f>
        <v>246</v>
      </c>
      <c r="R40" s="43">
        <f>Votanti!K21</f>
        <v>240</v>
      </c>
      <c r="S40" s="43">
        <f>Votanti!K22</f>
        <v>3</v>
      </c>
      <c r="T40" s="43">
        <f>Votanti!K23</f>
        <v>355</v>
      </c>
      <c r="U40" s="43">
        <f>Votanti!K24</f>
        <v>366</v>
      </c>
      <c r="V40" s="43">
        <f>Votanti!K25</f>
        <v>224</v>
      </c>
      <c r="W40" s="43">
        <f>SUM(B40:V40)</f>
        <v>5348</v>
      </c>
      <c r="X40" s="36">
        <f>W40/W42</f>
        <v>0.4827150464843397</v>
      </c>
    </row>
    <row r="41" spans="1:24" ht="18" customHeight="1">
      <c r="A41" s="42" t="s">
        <v>20</v>
      </c>
      <c r="B41" s="43">
        <f>Votanti!L5</f>
        <v>364</v>
      </c>
      <c r="C41" s="43">
        <f>Votanti!L6</f>
        <v>263</v>
      </c>
      <c r="D41" s="43">
        <f>Votanti!L7</f>
        <v>273</v>
      </c>
      <c r="E41" s="43">
        <f>Votanti!L8</f>
        <v>211</v>
      </c>
      <c r="F41" s="43">
        <f>Votanti!L9</f>
        <v>316</v>
      </c>
      <c r="G41" s="43">
        <f>Votanti!L10</f>
        <v>389</v>
      </c>
      <c r="H41" s="43">
        <f>Votanti!L11</f>
        <v>284</v>
      </c>
      <c r="I41" s="43">
        <f>Votanti!L12</f>
        <v>249</v>
      </c>
      <c r="J41" s="43">
        <f>Votanti!L13</f>
        <v>308</v>
      </c>
      <c r="K41" s="43">
        <f>Votanti!L14</f>
        <v>293</v>
      </c>
      <c r="L41" s="43">
        <f>Votanti!L15</f>
        <v>318</v>
      </c>
      <c r="M41" s="43">
        <f>Votanti!L16</f>
        <v>312</v>
      </c>
      <c r="N41" s="43">
        <f>Votanti!L17</f>
        <v>140</v>
      </c>
      <c r="O41" s="43">
        <v>279</v>
      </c>
      <c r="P41" s="43">
        <f>Votanti!L19</f>
        <v>251</v>
      </c>
      <c r="Q41" s="43">
        <f>Votanti!L20</f>
        <v>233</v>
      </c>
      <c r="R41" s="43">
        <f>Votanti!L21</f>
        <v>227</v>
      </c>
      <c r="S41" s="43">
        <f>Votanti!L22</f>
        <v>4</v>
      </c>
      <c r="T41" s="43">
        <v>399</v>
      </c>
      <c r="U41" s="43">
        <f>Votanti!L24</f>
        <v>366</v>
      </c>
      <c r="V41" s="43">
        <f>Votanti!L25</f>
        <v>252</v>
      </c>
      <c r="W41" s="48">
        <f>SUM(B41:V41)</f>
        <v>5731</v>
      </c>
      <c r="X41" s="36">
        <f>W41/W42</f>
        <v>0.5172849535156603</v>
      </c>
    </row>
    <row r="42" spans="1:24" ht="18" customHeight="1">
      <c r="A42" s="44" t="s">
        <v>71</v>
      </c>
      <c r="B42" s="61">
        <f>B40+B41</f>
        <v>708</v>
      </c>
      <c r="C42" s="61">
        <f aca="true" t="shared" si="11" ref="C42:W42">C40+C41</f>
        <v>508</v>
      </c>
      <c r="D42" s="61">
        <f t="shared" si="11"/>
        <v>492</v>
      </c>
      <c r="E42" s="61">
        <f t="shared" si="11"/>
        <v>421</v>
      </c>
      <c r="F42" s="61">
        <f t="shared" si="11"/>
        <v>605</v>
      </c>
      <c r="G42" s="61">
        <f t="shared" si="11"/>
        <v>746</v>
      </c>
      <c r="H42" s="61">
        <f t="shared" si="11"/>
        <v>500</v>
      </c>
      <c r="I42" s="61">
        <f t="shared" si="11"/>
        <v>477</v>
      </c>
      <c r="J42" s="61">
        <f t="shared" si="11"/>
        <v>599</v>
      </c>
      <c r="K42" s="61">
        <f t="shared" si="11"/>
        <v>559</v>
      </c>
      <c r="L42" s="61">
        <f t="shared" si="11"/>
        <v>627</v>
      </c>
      <c r="M42" s="61">
        <f t="shared" si="11"/>
        <v>587</v>
      </c>
      <c r="N42" s="61">
        <f t="shared" si="11"/>
        <v>267</v>
      </c>
      <c r="O42" s="61">
        <f t="shared" si="11"/>
        <v>562</v>
      </c>
      <c r="P42" s="61">
        <f t="shared" si="11"/>
        <v>506</v>
      </c>
      <c r="Q42" s="61">
        <f t="shared" si="11"/>
        <v>479</v>
      </c>
      <c r="R42" s="61">
        <f t="shared" si="11"/>
        <v>467</v>
      </c>
      <c r="S42" s="61">
        <f t="shared" si="11"/>
        <v>7</v>
      </c>
      <c r="T42" s="61">
        <f t="shared" si="11"/>
        <v>754</v>
      </c>
      <c r="U42" s="61">
        <f t="shared" si="11"/>
        <v>732</v>
      </c>
      <c r="V42" s="61">
        <f t="shared" si="11"/>
        <v>476</v>
      </c>
      <c r="W42" s="61">
        <f t="shared" si="11"/>
        <v>11079</v>
      </c>
      <c r="X42" s="45">
        <f>W42/W38</f>
        <v>0.685242454230579</v>
      </c>
    </row>
    <row r="43" spans="1:24" ht="18">
      <c r="A43" s="153" t="s">
        <v>21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2"/>
    </row>
    <row r="44" spans="1:24" ht="18" customHeight="1">
      <c r="A44" s="42" t="s">
        <v>22</v>
      </c>
      <c r="B44" s="34">
        <f>B33</f>
        <v>637</v>
      </c>
      <c r="C44" s="34">
        <f aca="true" t="shared" si="12" ref="C44:W44">C33</f>
        <v>445</v>
      </c>
      <c r="D44" s="34">
        <f t="shared" si="12"/>
        <v>457</v>
      </c>
      <c r="E44" s="34">
        <f t="shared" si="12"/>
        <v>394</v>
      </c>
      <c r="F44" s="34">
        <f t="shared" si="12"/>
        <v>542</v>
      </c>
      <c r="G44" s="34">
        <f t="shared" si="12"/>
        <v>693</v>
      </c>
      <c r="H44" s="34">
        <f t="shared" si="12"/>
        <v>456</v>
      </c>
      <c r="I44" s="34">
        <f t="shared" si="12"/>
        <v>430</v>
      </c>
      <c r="J44" s="34">
        <f t="shared" si="12"/>
        <v>564</v>
      </c>
      <c r="K44" s="34">
        <f t="shared" si="12"/>
        <v>524</v>
      </c>
      <c r="L44" s="34">
        <f t="shared" si="12"/>
        <v>586</v>
      </c>
      <c r="M44" s="34">
        <f t="shared" si="12"/>
        <v>543</v>
      </c>
      <c r="N44" s="34">
        <f t="shared" si="12"/>
        <v>245</v>
      </c>
      <c r="O44" s="34">
        <f t="shared" si="12"/>
        <v>510</v>
      </c>
      <c r="P44" s="34">
        <f t="shared" si="12"/>
        <v>480</v>
      </c>
      <c r="Q44" s="34">
        <f t="shared" si="12"/>
        <v>413</v>
      </c>
      <c r="R44" s="34">
        <f t="shared" si="12"/>
        <v>441</v>
      </c>
      <c r="S44" s="34">
        <f t="shared" si="12"/>
        <v>5</v>
      </c>
      <c r="T44" s="34">
        <f t="shared" si="12"/>
        <v>684</v>
      </c>
      <c r="U44" s="34">
        <f t="shared" si="12"/>
        <v>677</v>
      </c>
      <c r="V44" s="34">
        <f t="shared" si="12"/>
        <v>445</v>
      </c>
      <c r="W44" s="34">
        <f t="shared" si="12"/>
        <v>10171</v>
      </c>
      <c r="X44" s="36">
        <f>W44/$W$42</f>
        <v>0.9180431446881487</v>
      </c>
    </row>
    <row r="45" spans="1:24" ht="18" customHeight="1">
      <c r="A45" s="42" t="s">
        <v>23</v>
      </c>
      <c r="B45" s="47">
        <f>B14</f>
        <v>33</v>
      </c>
      <c r="C45" s="47">
        <f aca="true" t="shared" si="13" ref="C45:W45">C14</f>
        <v>32</v>
      </c>
      <c r="D45" s="47">
        <f t="shared" si="13"/>
        <v>20</v>
      </c>
      <c r="E45" s="47">
        <f t="shared" si="13"/>
        <v>17</v>
      </c>
      <c r="F45" s="47">
        <f t="shared" si="13"/>
        <v>47</v>
      </c>
      <c r="G45" s="47">
        <f t="shared" si="13"/>
        <v>32</v>
      </c>
      <c r="H45" s="47">
        <f t="shared" si="13"/>
        <v>28</v>
      </c>
      <c r="I45" s="47">
        <f t="shared" si="13"/>
        <v>26</v>
      </c>
      <c r="J45" s="47">
        <f t="shared" si="13"/>
        <v>14</v>
      </c>
      <c r="K45" s="47">
        <f t="shared" si="13"/>
        <v>22</v>
      </c>
      <c r="L45" s="47">
        <f t="shared" si="13"/>
        <v>21</v>
      </c>
      <c r="M45" s="47">
        <f t="shared" si="13"/>
        <v>26</v>
      </c>
      <c r="N45" s="47">
        <f t="shared" si="13"/>
        <v>10</v>
      </c>
      <c r="O45" s="47">
        <f t="shared" si="13"/>
        <v>36</v>
      </c>
      <c r="P45" s="47">
        <f t="shared" si="13"/>
        <v>10</v>
      </c>
      <c r="Q45" s="47">
        <f t="shared" si="13"/>
        <v>36</v>
      </c>
      <c r="R45" s="47">
        <f t="shared" si="13"/>
        <v>11</v>
      </c>
      <c r="S45" s="47">
        <f t="shared" si="13"/>
        <v>2</v>
      </c>
      <c r="T45" s="47">
        <f t="shared" si="13"/>
        <v>40</v>
      </c>
      <c r="U45" s="47">
        <f t="shared" si="13"/>
        <v>37</v>
      </c>
      <c r="V45" s="47">
        <f t="shared" si="13"/>
        <v>17</v>
      </c>
      <c r="W45" s="47">
        <f t="shared" si="13"/>
        <v>517</v>
      </c>
      <c r="X45" s="36">
        <f>W45/$W$42</f>
        <v>0.04666486144958931</v>
      </c>
    </row>
    <row r="46" spans="1:24" ht="18" customHeight="1">
      <c r="A46" s="42" t="s">
        <v>24</v>
      </c>
      <c r="B46" s="48">
        <f>B44+B45</f>
        <v>670</v>
      </c>
      <c r="C46" s="48">
        <f aca="true" t="shared" si="14" ref="C46:W46">C44+C45</f>
        <v>477</v>
      </c>
      <c r="D46" s="48">
        <f t="shared" si="14"/>
        <v>477</v>
      </c>
      <c r="E46" s="48">
        <f t="shared" si="14"/>
        <v>411</v>
      </c>
      <c r="F46" s="48">
        <f t="shared" si="14"/>
        <v>589</v>
      </c>
      <c r="G46" s="48">
        <f t="shared" si="14"/>
        <v>725</v>
      </c>
      <c r="H46" s="48">
        <f t="shared" si="14"/>
        <v>484</v>
      </c>
      <c r="I46" s="48">
        <f t="shared" si="14"/>
        <v>456</v>
      </c>
      <c r="J46" s="48">
        <f t="shared" si="14"/>
        <v>578</v>
      </c>
      <c r="K46" s="48">
        <f t="shared" si="14"/>
        <v>546</v>
      </c>
      <c r="L46" s="48">
        <f t="shared" si="14"/>
        <v>607</v>
      </c>
      <c r="M46" s="48">
        <f t="shared" si="14"/>
        <v>569</v>
      </c>
      <c r="N46" s="48">
        <f t="shared" si="14"/>
        <v>255</v>
      </c>
      <c r="O46" s="48">
        <f t="shared" si="14"/>
        <v>546</v>
      </c>
      <c r="P46" s="48">
        <f t="shared" si="14"/>
        <v>490</v>
      </c>
      <c r="Q46" s="48">
        <f t="shared" si="14"/>
        <v>449</v>
      </c>
      <c r="R46" s="48">
        <f t="shared" si="14"/>
        <v>452</v>
      </c>
      <c r="S46" s="48">
        <f t="shared" si="14"/>
        <v>7</v>
      </c>
      <c r="T46" s="48">
        <f t="shared" si="14"/>
        <v>724</v>
      </c>
      <c r="U46" s="48">
        <f t="shared" si="14"/>
        <v>714</v>
      </c>
      <c r="V46" s="48">
        <f t="shared" si="14"/>
        <v>462</v>
      </c>
      <c r="W46" s="48">
        <f t="shared" si="14"/>
        <v>10688</v>
      </c>
      <c r="X46" s="36">
        <f>X44+X45</f>
        <v>0.964708006137738</v>
      </c>
    </row>
    <row r="47" spans="1:24" ht="18.75">
      <c r="A47" s="132" t="s">
        <v>25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4"/>
    </row>
    <row r="48" spans="1:24" ht="18" customHeight="1">
      <c r="A48" s="42" t="s">
        <v>65</v>
      </c>
      <c r="B48" s="49">
        <v>13</v>
      </c>
      <c r="C48" s="49">
        <v>11</v>
      </c>
      <c r="D48" s="49">
        <v>7</v>
      </c>
      <c r="E48" s="49">
        <v>4</v>
      </c>
      <c r="F48" s="49">
        <v>5</v>
      </c>
      <c r="G48" s="49">
        <v>14</v>
      </c>
      <c r="H48" s="49">
        <v>7</v>
      </c>
      <c r="I48" s="49">
        <v>9</v>
      </c>
      <c r="J48" s="49">
        <v>6</v>
      </c>
      <c r="K48" s="49">
        <v>10</v>
      </c>
      <c r="L48" s="49">
        <v>13</v>
      </c>
      <c r="M48" s="49">
        <v>9</v>
      </c>
      <c r="N48" s="49">
        <v>10</v>
      </c>
      <c r="O48" s="49">
        <v>8</v>
      </c>
      <c r="P48" s="49">
        <v>12</v>
      </c>
      <c r="Q48" s="49">
        <v>15</v>
      </c>
      <c r="R48" s="49">
        <v>10</v>
      </c>
      <c r="S48" s="49">
        <v>0</v>
      </c>
      <c r="T48" s="49">
        <v>6</v>
      </c>
      <c r="U48" s="49">
        <v>9</v>
      </c>
      <c r="V48" s="49">
        <v>7</v>
      </c>
      <c r="W48" s="46">
        <f>SUM(B48:V48)</f>
        <v>185</v>
      </c>
      <c r="X48" s="36">
        <f>W48/$W$42</f>
        <v>0.016698257965520352</v>
      </c>
    </row>
    <row r="49" spans="1:24" ht="18" customHeight="1">
      <c r="A49" s="42" t="s">
        <v>66</v>
      </c>
      <c r="B49" s="49">
        <v>25</v>
      </c>
      <c r="C49" s="49">
        <v>20</v>
      </c>
      <c r="D49" s="49">
        <v>8</v>
      </c>
      <c r="E49" s="49">
        <v>6</v>
      </c>
      <c r="F49" s="49">
        <v>11</v>
      </c>
      <c r="G49" s="49">
        <v>7</v>
      </c>
      <c r="H49" s="49">
        <v>9</v>
      </c>
      <c r="I49" s="49">
        <v>12</v>
      </c>
      <c r="J49" s="49">
        <v>15</v>
      </c>
      <c r="K49" s="49">
        <v>3</v>
      </c>
      <c r="L49" s="49">
        <v>7</v>
      </c>
      <c r="M49" s="49">
        <v>9</v>
      </c>
      <c r="N49" s="49">
        <v>2</v>
      </c>
      <c r="O49" s="49">
        <v>8</v>
      </c>
      <c r="P49" s="49">
        <v>4</v>
      </c>
      <c r="Q49" s="49">
        <v>15</v>
      </c>
      <c r="R49" s="49">
        <v>5</v>
      </c>
      <c r="S49" s="49">
        <v>0</v>
      </c>
      <c r="T49" s="49">
        <v>24</v>
      </c>
      <c r="U49" s="49">
        <v>9</v>
      </c>
      <c r="V49" s="51">
        <v>7</v>
      </c>
      <c r="W49" s="46">
        <f>SUM(B49:V49)</f>
        <v>206</v>
      </c>
      <c r="X49" s="36">
        <f>W49/$W$42</f>
        <v>0.018593735896741584</v>
      </c>
    </row>
    <row r="50" spans="1:24" ht="18" customHeight="1">
      <c r="A50" s="50" t="s">
        <v>67</v>
      </c>
      <c r="B50" s="51">
        <v>0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2"/>
      <c r="V50" s="112">
        <v>0</v>
      </c>
      <c r="W50" s="46">
        <f>SUM(B50:V50)</f>
        <v>0</v>
      </c>
      <c r="X50" s="36">
        <f>W50/$W$42</f>
        <v>0</v>
      </c>
    </row>
    <row r="51" spans="1:24" ht="18" customHeight="1" thickBot="1">
      <c r="A51" s="53" t="s">
        <v>69</v>
      </c>
      <c r="B51" s="54">
        <f>B48+B49+B50</f>
        <v>38</v>
      </c>
      <c r="C51" s="54">
        <f aca="true" t="shared" si="15" ref="C51:W51">C48+C49+C50</f>
        <v>31</v>
      </c>
      <c r="D51" s="54">
        <f t="shared" si="15"/>
        <v>15</v>
      </c>
      <c r="E51" s="54">
        <f t="shared" si="15"/>
        <v>10</v>
      </c>
      <c r="F51" s="54">
        <f t="shared" si="15"/>
        <v>16</v>
      </c>
      <c r="G51" s="54">
        <f t="shared" si="15"/>
        <v>21</v>
      </c>
      <c r="H51" s="54">
        <f t="shared" si="15"/>
        <v>16</v>
      </c>
      <c r="I51" s="54">
        <f t="shared" si="15"/>
        <v>21</v>
      </c>
      <c r="J51" s="54">
        <f t="shared" si="15"/>
        <v>21</v>
      </c>
      <c r="K51" s="54">
        <f t="shared" si="15"/>
        <v>13</v>
      </c>
      <c r="L51" s="54">
        <f t="shared" si="15"/>
        <v>20</v>
      </c>
      <c r="M51" s="54">
        <f t="shared" si="15"/>
        <v>18</v>
      </c>
      <c r="N51" s="54">
        <f t="shared" si="15"/>
        <v>12</v>
      </c>
      <c r="O51" s="54">
        <f t="shared" si="15"/>
        <v>16</v>
      </c>
      <c r="P51" s="54">
        <f t="shared" si="15"/>
        <v>16</v>
      </c>
      <c r="Q51" s="54">
        <f t="shared" si="15"/>
        <v>30</v>
      </c>
      <c r="R51" s="54">
        <f t="shared" si="15"/>
        <v>15</v>
      </c>
      <c r="S51" s="54">
        <f t="shared" si="15"/>
        <v>0</v>
      </c>
      <c r="T51" s="54">
        <f t="shared" si="15"/>
        <v>30</v>
      </c>
      <c r="U51" s="54">
        <f t="shared" si="15"/>
        <v>18</v>
      </c>
      <c r="V51" s="54">
        <f t="shared" si="15"/>
        <v>14</v>
      </c>
      <c r="W51" s="54">
        <f t="shared" si="15"/>
        <v>391</v>
      </c>
      <c r="X51" s="36">
        <f>W51/$W$42</f>
        <v>0.035291993862261936</v>
      </c>
    </row>
    <row r="52" spans="1:24" ht="18" customHeight="1" thickBot="1">
      <c r="A52" s="55" t="s">
        <v>70</v>
      </c>
      <c r="B52" s="56">
        <f>B14+B33+B51</f>
        <v>708</v>
      </c>
      <c r="C52" s="56">
        <f aca="true" t="shared" si="16" ref="C52:V52">C14+C33+C51</f>
        <v>508</v>
      </c>
      <c r="D52" s="56">
        <f t="shared" si="16"/>
        <v>492</v>
      </c>
      <c r="E52" s="56">
        <f t="shared" si="16"/>
        <v>421</v>
      </c>
      <c r="F52" s="56">
        <f t="shared" si="16"/>
        <v>605</v>
      </c>
      <c r="G52" s="56">
        <f t="shared" si="16"/>
        <v>746</v>
      </c>
      <c r="H52" s="56">
        <f t="shared" si="16"/>
        <v>500</v>
      </c>
      <c r="I52" s="56">
        <f t="shared" si="16"/>
        <v>477</v>
      </c>
      <c r="J52" s="56">
        <f t="shared" si="16"/>
        <v>599</v>
      </c>
      <c r="K52" s="56">
        <f t="shared" si="16"/>
        <v>559</v>
      </c>
      <c r="L52" s="56">
        <f t="shared" si="16"/>
        <v>627</v>
      </c>
      <c r="M52" s="56">
        <f t="shared" si="16"/>
        <v>587</v>
      </c>
      <c r="N52" s="56">
        <f t="shared" si="16"/>
        <v>267</v>
      </c>
      <c r="O52" s="56">
        <f t="shared" si="16"/>
        <v>562</v>
      </c>
      <c r="P52" s="56">
        <f t="shared" si="16"/>
        <v>506</v>
      </c>
      <c r="Q52" s="56">
        <f t="shared" si="16"/>
        <v>479</v>
      </c>
      <c r="R52" s="56">
        <f t="shared" si="16"/>
        <v>467</v>
      </c>
      <c r="S52" s="56">
        <f t="shared" si="16"/>
        <v>7</v>
      </c>
      <c r="T52" s="56">
        <f t="shared" si="16"/>
        <v>754</v>
      </c>
      <c r="U52" s="56">
        <f t="shared" si="16"/>
        <v>732</v>
      </c>
      <c r="V52" s="56">
        <f t="shared" si="16"/>
        <v>476</v>
      </c>
      <c r="W52" s="56">
        <f>W13+W51</f>
        <v>11079</v>
      </c>
      <c r="X52" s="57"/>
    </row>
    <row r="53" spans="1:23" ht="15.75">
      <c r="A53" s="68"/>
      <c r="B53" s="69"/>
      <c r="C53" s="69"/>
      <c r="D53" s="69"/>
      <c r="E53" s="69"/>
      <c r="F53" s="69"/>
      <c r="G53" s="69"/>
      <c r="H53" s="69"/>
      <c r="I53" s="107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</row>
    <row r="74" ht="15">
      <c r="A74" t="s">
        <v>26</v>
      </c>
    </row>
    <row r="75" ht="15">
      <c r="A75" t="s">
        <v>27</v>
      </c>
    </row>
    <row r="76" ht="15">
      <c r="A76" t="s">
        <v>28</v>
      </c>
    </row>
    <row r="77" ht="15">
      <c r="A77" t="s">
        <v>29</v>
      </c>
    </row>
    <row r="78" ht="15">
      <c r="A78" t="s">
        <v>30</v>
      </c>
    </row>
    <row r="79" ht="15">
      <c r="A79" t="s">
        <v>31</v>
      </c>
    </row>
    <row r="80" ht="15">
      <c r="A80" t="s">
        <v>32</v>
      </c>
    </row>
    <row r="81" ht="15">
      <c r="A81" t="s">
        <v>33</v>
      </c>
    </row>
    <row r="82" ht="15">
      <c r="A82" t="s">
        <v>34</v>
      </c>
    </row>
    <row r="83" ht="15">
      <c r="A83" t="s">
        <v>35</v>
      </c>
    </row>
    <row r="84" ht="15">
      <c r="A84" t="s">
        <v>36</v>
      </c>
    </row>
    <row r="85" ht="15">
      <c r="A85" t="s">
        <v>37</v>
      </c>
    </row>
  </sheetData>
  <sheetProtection/>
  <mergeCells count="7">
    <mergeCell ref="A47:X47"/>
    <mergeCell ref="A1:X2"/>
    <mergeCell ref="A3:X3"/>
    <mergeCell ref="A15:W15"/>
    <mergeCell ref="A34:X35"/>
    <mergeCell ref="A39:X39"/>
    <mergeCell ref="A43:X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R33" sqref="R33"/>
    </sheetView>
  </sheetViews>
  <sheetFormatPr defaultColWidth="9.140625" defaultRowHeight="15"/>
  <cols>
    <col min="1" max="1" width="3.57421875" style="0" customWidth="1"/>
    <col min="2" max="2" width="29.57421875" style="0" customWidth="1"/>
    <col min="3" max="23" width="4.8515625" style="0" customWidth="1"/>
    <col min="24" max="24" width="8.28125" style="0" customWidth="1"/>
  </cols>
  <sheetData>
    <row r="1" spans="3:22" ht="15">
      <c r="C1" s="163" t="s">
        <v>100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</row>
    <row r="2" spans="1:24" ht="15">
      <c r="A2" s="86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0"/>
      <c r="X2" s="70"/>
    </row>
    <row r="3" spans="1:24" ht="15.75" thickBot="1">
      <c r="A3" s="86"/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</row>
    <row r="4" spans="1:24" ht="15.75" thickBot="1">
      <c r="A4" s="160" t="s">
        <v>277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2"/>
      <c r="X4" s="164" t="s">
        <v>72</v>
      </c>
    </row>
    <row r="5" spans="1:24" ht="15.75" thickBot="1">
      <c r="A5" s="156" t="s">
        <v>73</v>
      </c>
      <c r="B5" s="157"/>
      <c r="C5" s="91">
        <v>1</v>
      </c>
      <c r="D5" s="73">
        <v>2</v>
      </c>
      <c r="E5" s="73">
        <v>3</v>
      </c>
      <c r="F5" s="73">
        <v>4</v>
      </c>
      <c r="G5" s="73">
        <v>5</v>
      </c>
      <c r="H5" s="73">
        <v>6</v>
      </c>
      <c r="I5" s="73">
        <v>7</v>
      </c>
      <c r="J5" s="73">
        <v>8</v>
      </c>
      <c r="K5" s="73">
        <v>9</v>
      </c>
      <c r="L5" s="73">
        <v>10</v>
      </c>
      <c r="M5" s="73">
        <v>11</v>
      </c>
      <c r="N5" s="73">
        <v>12</v>
      </c>
      <c r="O5" s="73">
        <v>13</v>
      </c>
      <c r="P5" s="73">
        <v>14</v>
      </c>
      <c r="Q5" s="73">
        <v>15</v>
      </c>
      <c r="R5" s="73">
        <v>16</v>
      </c>
      <c r="S5" s="73">
        <v>17</v>
      </c>
      <c r="T5" s="73">
        <v>18</v>
      </c>
      <c r="U5" s="73">
        <v>19</v>
      </c>
      <c r="V5" s="73">
        <v>20</v>
      </c>
      <c r="W5" s="74">
        <v>21</v>
      </c>
      <c r="X5" s="165"/>
    </row>
    <row r="6" spans="1:24" ht="15.75" customHeight="1" thickBot="1">
      <c r="A6" s="158" t="s">
        <v>74</v>
      </c>
      <c r="B6" s="159"/>
      <c r="C6" s="75">
        <f>SCRUTINIO!B17</f>
        <v>103</v>
      </c>
      <c r="D6" s="75">
        <f>SCRUTINIO!C17</f>
        <v>69</v>
      </c>
      <c r="E6" s="75">
        <f>SCRUTINIO!D17</f>
        <v>64</v>
      </c>
      <c r="F6" s="75">
        <f>SCRUTINIO!E17</f>
        <v>48</v>
      </c>
      <c r="G6" s="75">
        <f>SCRUTINIO!F17</f>
        <v>79</v>
      </c>
      <c r="H6" s="75">
        <f>SCRUTINIO!G17</f>
        <v>72</v>
      </c>
      <c r="I6" s="75">
        <f>SCRUTINIO!H17</f>
        <v>66</v>
      </c>
      <c r="J6" s="75">
        <f>SCRUTINIO!I17</f>
        <v>34</v>
      </c>
      <c r="K6" s="75">
        <f>SCRUTINIO!J17</f>
        <v>69</v>
      </c>
      <c r="L6" s="75">
        <f>SCRUTINIO!K17</f>
        <v>72</v>
      </c>
      <c r="M6" s="75">
        <f>SCRUTINIO!L17</f>
        <v>68</v>
      </c>
      <c r="N6" s="75">
        <f>SCRUTINIO!M17</f>
        <v>73</v>
      </c>
      <c r="O6" s="75">
        <f>SCRUTINIO!N17</f>
        <v>28</v>
      </c>
      <c r="P6" s="75">
        <f>SCRUTINIO!O17</f>
        <v>40</v>
      </c>
      <c r="Q6" s="75">
        <f>SCRUTINIO!P17</f>
        <v>26</v>
      </c>
      <c r="R6" s="75">
        <f>SCRUTINIO!Q17</f>
        <v>19</v>
      </c>
      <c r="S6" s="75">
        <f>SCRUTINIO!R17</f>
        <v>20</v>
      </c>
      <c r="T6" s="75">
        <f>SCRUTINIO!S17</f>
        <v>0</v>
      </c>
      <c r="U6" s="75">
        <f>SCRUTINIO!T17</f>
        <v>90</v>
      </c>
      <c r="V6" s="75">
        <f>SCRUTINIO!U17</f>
        <v>89</v>
      </c>
      <c r="W6" s="75">
        <f>SCRUTINIO!V17</f>
        <v>44</v>
      </c>
      <c r="X6" s="76">
        <f>SUM(C6:W6)</f>
        <v>1173</v>
      </c>
    </row>
    <row r="7" spans="1:24" ht="29.25" thickBot="1">
      <c r="A7" s="94" t="s">
        <v>99</v>
      </c>
      <c r="B7" s="96" t="s">
        <v>101</v>
      </c>
      <c r="C7" s="166" t="s">
        <v>75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8"/>
      <c r="X7" s="97" t="s">
        <v>76</v>
      </c>
    </row>
    <row r="8" spans="1:24" ht="15.75" customHeight="1">
      <c r="A8" s="59">
        <v>1</v>
      </c>
      <c r="B8" s="95" t="s">
        <v>83</v>
      </c>
      <c r="C8" s="98">
        <v>13</v>
      </c>
      <c r="D8" s="98">
        <v>6</v>
      </c>
      <c r="E8" s="98">
        <v>3</v>
      </c>
      <c r="F8" s="98">
        <v>2</v>
      </c>
      <c r="G8" s="98">
        <v>5</v>
      </c>
      <c r="H8" s="98">
        <v>4</v>
      </c>
      <c r="I8" s="98">
        <v>1</v>
      </c>
      <c r="J8" s="98">
        <v>3</v>
      </c>
      <c r="K8" s="98">
        <v>6</v>
      </c>
      <c r="L8" s="98">
        <v>4</v>
      </c>
      <c r="M8" s="98">
        <v>5</v>
      </c>
      <c r="N8" s="98">
        <v>15</v>
      </c>
      <c r="O8" s="98">
        <v>0</v>
      </c>
      <c r="P8" s="98">
        <v>2</v>
      </c>
      <c r="Q8" s="98">
        <v>0</v>
      </c>
      <c r="R8" s="98">
        <v>0</v>
      </c>
      <c r="S8" s="98">
        <v>0</v>
      </c>
      <c r="T8" s="98">
        <v>0</v>
      </c>
      <c r="U8" s="98">
        <v>2</v>
      </c>
      <c r="V8" s="98">
        <v>5</v>
      </c>
      <c r="W8" s="99">
        <v>3</v>
      </c>
      <c r="X8" s="82">
        <f>SUM(C8:W8)</f>
        <v>79</v>
      </c>
    </row>
    <row r="9" spans="1:24" ht="15.75" customHeight="1">
      <c r="A9" s="59">
        <v>2</v>
      </c>
      <c r="B9" s="89" t="s">
        <v>84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1</v>
      </c>
      <c r="L9" s="80">
        <v>1</v>
      </c>
      <c r="M9" s="80">
        <v>0</v>
      </c>
      <c r="N9" s="80">
        <v>0</v>
      </c>
      <c r="O9" s="80">
        <v>0</v>
      </c>
      <c r="P9" s="80">
        <v>1</v>
      </c>
      <c r="Q9" s="80">
        <v>8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1">
        <v>0</v>
      </c>
      <c r="X9" s="82">
        <f aca="true" t="shared" si="0" ref="X9:X23">SUM(C9:W9)</f>
        <v>11</v>
      </c>
    </row>
    <row r="10" spans="1:24" ht="15.75" customHeight="1">
      <c r="A10" s="59">
        <v>3</v>
      </c>
      <c r="B10" s="89" t="s">
        <v>85</v>
      </c>
      <c r="C10" s="80">
        <v>0</v>
      </c>
      <c r="D10" s="80">
        <v>0</v>
      </c>
      <c r="E10" s="80">
        <v>0</v>
      </c>
      <c r="F10" s="80">
        <v>0</v>
      </c>
      <c r="G10" s="80">
        <v>3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1">
        <v>0</v>
      </c>
      <c r="X10" s="82">
        <f t="shared" si="0"/>
        <v>3</v>
      </c>
    </row>
    <row r="11" spans="1:24" ht="15.75" customHeight="1">
      <c r="A11" s="59">
        <v>4</v>
      </c>
      <c r="B11" s="89" t="s">
        <v>86</v>
      </c>
      <c r="C11" s="80">
        <v>30</v>
      </c>
      <c r="D11" s="80">
        <v>22</v>
      </c>
      <c r="E11" s="80">
        <v>24</v>
      </c>
      <c r="F11" s="80">
        <v>8</v>
      </c>
      <c r="G11" s="80">
        <v>5</v>
      </c>
      <c r="H11" s="80">
        <v>8</v>
      </c>
      <c r="I11" s="80">
        <v>12</v>
      </c>
      <c r="J11" s="80">
        <v>4</v>
      </c>
      <c r="K11" s="80">
        <v>8</v>
      </c>
      <c r="L11" s="80">
        <v>8</v>
      </c>
      <c r="M11" s="80">
        <v>18</v>
      </c>
      <c r="N11" s="80">
        <v>15</v>
      </c>
      <c r="O11" s="80">
        <v>9</v>
      </c>
      <c r="P11" s="80">
        <v>14</v>
      </c>
      <c r="Q11" s="80">
        <v>5</v>
      </c>
      <c r="R11" s="80">
        <v>1</v>
      </c>
      <c r="S11" s="80">
        <v>3</v>
      </c>
      <c r="T11" s="80">
        <v>0</v>
      </c>
      <c r="U11" s="80">
        <v>21</v>
      </c>
      <c r="V11" s="80">
        <v>37</v>
      </c>
      <c r="W11" s="81">
        <v>13</v>
      </c>
      <c r="X11" s="82">
        <f t="shared" si="0"/>
        <v>265</v>
      </c>
    </row>
    <row r="12" spans="1:24" ht="15.75" customHeight="1">
      <c r="A12" s="59">
        <v>5</v>
      </c>
      <c r="B12" s="89" t="s">
        <v>87</v>
      </c>
      <c r="C12" s="80">
        <v>5</v>
      </c>
      <c r="D12" s="80">
        <v>0</v>
      </c>
      <c r="E12" s="80">
        <v>3</v>
      </c>
      <c r="F12" s="80">
        <v>4</v>
      </c>
      <c r="G12" s="80">
        <v>3</v>
      </c>
      <c r="H12" s="80">
        <v>0</v>
      </c>
      <c r="I12" s="80">
        <v>3</v>
      </c>
      <c r="J12" s="80">
        <v>0</v>
      </c>
      <c r="K12" s="80">
        <v>0</v>
      </c>
      <c r="L12" s="80">
        <v>1</v>
      </c>
      <c r="M12" s="80">
        <v>2</v>
      </c>
      <c r="N12" s="80">
        <v>0</v>
      </c>
      <c r="O12" s="80">
        <v>0</v>
      </c>
      <c r="P12" s="80">
        <v>1</v>
      </c>
      <c r="Q12" s="80">
        <v>0</v>
      </c>
      <c r="R12" s="80">
        <v>0</v>
      </c>
      <c r="S12" s="80">
        <v>1</v>
      </c>
      <c r="T12" s="80">
        <v>0</v>
      </c>
      <c r="U12" s="80">
        <v>5</v>
      </c>
      <c r="V12" s="80">
        <v>1</v>
      </c>
      <c r="W12" s="81">
        <v>0</v>
      </c>
      <c r="X12" s="82">
        <f t="shared" si="0"/>
        <v>29</v>
      </c>
    </row>
    <row r="13" spans="1:24" ht="15.75" customHeight="1">
      <c r="A13" s="59">
        <v>6</v>
      </c>
      <c r="B13" s="89" t="s">
        <v>88</v>
      </c>
      <c r="C13" s="80">
        <v>6</v>
      </c>
      <c r="D13" s="80">
        <v>4</v>
      </c>
      <c r="E13" s="80">
        <v>2</v>
      </c>
      <c r="F13" s="80">
        <v>5</v>
      </c>
      <c r="G13" s="80">
        <v>4</v>
      </c>
      <c r="H13" s="80">
        <v>5</v>
      </c>
      <c r="I13" s="80">
        <v>1</v>
      </c>
      <c r="J13" s="80">
        <v>1</v>
      </c>
      <c r="K13" s="80">
        <v>1</v>
      </c>
      <c r="L13" s="80">
        <v>2</v>
      </c>
      <c r="M13" s="80">
        <v>5</v>
      </c>
      <c r="N13" s="80">
        <v>6</v>
      </c>
      <c r="O13" s="80">
        <v>1</v>
      </c>
      <c r="P13" s="80">
        <v>5</v>
      </c>
      <c r="Q13" s="80">
        <v>0</v>
      </c>
      <c r="R13" s="80">
        <v>1</v>
      </c>
      <c r="S13" s="80">
        <v>1</v>
      </c>
      <c r="T13" s="80">
        <v>0</v>
      </c>
      <c r="U13" s="80">
        <v>5</v>
      </c>
      <c r="V13" s="80">
        <v>5</v>
      </c>
      <c r="W13" s="81">
        <v>2</v>
      </c>
      <c r="X13" s="82">
        <f t="shared" si="0"/>
        <v>62</v>
      </c>
    </row>
    <row r="14" spans="1:24" ht="15.75" customHeight="1">
      <c r="A14" s="59">
        <v>7</v>
      </c>
      <c r="B14" s="89" t="s">
        <v>89</v>
      </c>
      <c r="C14" s="80">
        <v>25</v>
      </c>
      <c r="D14" s="80">
        <v>11</v>
      </c>
      <c r="E14" s="80">
        <v>15</v>
      </c>
      <c r="F14" s="80">
        <v>10</v>
      </c>
      <c r="G14" s="80">
        <v>30</v>
      </c>
      <c r="H14" s="80">
        <v>29</v>
      </c>
      <c r="I14" s="80">
        <v>18</v>
      </c>
      <c r="J14" s="80">
        <v>10</v>
      </c>
      <c r="K14" s="80">
        <v>21</v>
      </c>
      <c r="L14" s="80">
        <v>13</v>
      </c>
      <c r="M14" s="80">
        <v>22</v>
      </c>
      <c r="N14" s="80">
        <v>15</v>
      </c>
      <c r="O14" s="80">
        <v>4</v>
      </c>
      <c r="P14" s="80">
        <v>1</v>
      </c>
      <c r="Q14" s="80">
        <v>6</v>
      </c>
      <c r="R14" s="80">
        <v>6</v>
      </c>
      <c r="S14" s="80">
        <v>4</v>
      </c>
      <c r="T14" s="80">
        <v>0</v>
      </c>
      <c r="U14" s="80">
        <v>24</v>
      </c>
      <c r="V14" s="80">
        <v>18</v>
      </c>
      <c r="W14" s="81">
        <v>13</v>
      </c>
      <c r="X14" s="82">
        <f t="shared" si="0"/>
        <v>295</v>
      </c>
    </row>
    <row r="15" spans="1:24" ht="15.75" customHeight="1">
      <c r="A15" s="59">
        <v>8</v>
      </c>
      <c r="B15" s="89" t="s">
        <v>90</v>
      </c>
      <c r="C15" s="80">
        <v>14</v>
      </c>
      <c r="D15" s="80">
        <v>16</v>
      </c>
      <c r="E15" s="80">
        <v>4</v>
      </c>
      <c r="F15" s="80">
        <v>9</v>
      </c>
      <c r="G15" s="80">
        <v>7</v>
      </c>
      <c r="H15" s="81">
        <v>12</v>
      </c>
      <c r="I15" s="81">
        <v>20</v>
      </c>
      <c r="J15" s="81">
        <v>9</v>
      </c>
      <c r="K15" s="81">
        <v>23</v>
      </c>
      <c r="L15" s="81">
        <v>20</v>
      </c>
      <c r="M15" s="81">
        <v>8</v>
      </c>
      <c r="N15" s="81">
        <v>8</v>
      </c>
      <c r="O15" s="81">
        <v>8</v>
      </c>
      <c r="P15" s="81">
        <v>3</v>
      </c>
      <c r="Q15" s="81">
        <v>4</v>
      </c>
      <c r="R15" s="81">
        <v>5</v>
      </c>
      <c r="S15" s="81">
        <v>3</v>
      </c>
      <c r="T15" s="81">
        <v>0</v>
      </c>
      <c r="U15" s="81">
        <v>20</v>
      </c>
      <c r="V15" s="81">
        <v>17</v>
      </c>
      <c r="W15" s="81">
        <v>5</v>
      </c>
      <c r="X15" s="82">
        <f t="shared" si="0"/>
        <v>215</v>
      </c>
    </row>
    <row r="16" spans="1:24" ht="15.75" customHeight="1">
      <c r="A16" s="59">
        <v>9</v>
      </c>
      <c r="B16" s="89" t="s">
        <v>91</v>
      </c>
      <c r="C16" s="80">
        <v>3</v>
      </c>
      <c r="D16" s="80">
        <v>4</v>
      </c>
      <c r="E16" s="80">
        <v>4</v>
      </c>
      <c r="F16" s="80">
        <v>4</v>
      </c>
      <c r="G16" s="80">
        <v>0</v>
      </c>
      <c r="H16" s="80">
        <v>2</v>
      </c>
      <c r="I16" s="80">
        <v>2</v>
      </c>
      <c r="J16" s="80">
        <v>3</v>
      </c>
      <c r="K16" s="80">
        <v>2</v>
      </c>
      <c r="L16" s="80">
        <v>2</v>
      </c>
      <c r="M16" s="80">
        <v>1</v>
      </c>
      <c r="N16" s="80">
        <v>2</v>
      </c>
      <c r="O16" s="80">
        <v>0</v>
      </c>
      <c r="P16" s="80">
        <v>2</v>
      </c>
      <c r="Q16" s="80">
        <v>1</v>
      </c>
      <c r="R16" s="80">
        <v>0</v>
      </c>
      <c r="S16" s="80">
        <v>0</v>
      </c>
      <c r="T16" s="80">
        <v>0</v>
      </c>
      <c r="U16" s="80">
        <v>4</v>
      </c>
      <c r="V16" s="80">
        <v>2</v>
      </c>
      <c r="W16" s="81">
        <v>0</v>
      </c>
      <c r="X16" s="82">
        <f t="shared" si="0"/>
        <v>38</v>
      </c>
    </row>
    <row r="17" spans="1:24" ht="15.75" customHeight="1">
      <c r="A17" s="59">
        <v>10</v>
      </c>
      <c r="B17" s="89" t="s">
        <v>92</v>
      </c>
      <c r="C17" s="80">
        <v>2</v>
      </c>
      <c r="D17" s="80">
        <v>3</v>
      </c>
      <c r="E17" s="80">
        <v>1</v>
      </c>
      <c r="F17" s="80">
        <v>1</v>
      </c>
      <c r="G17" s="80">
        <v>3</v>
      </c>
      <c r="H17" s="80">
        <v>1</v>
      </c>
      <c r="I17" s="80">
        <v>1</v>
      </c>
      <c r="J17" s="80">
        <v>1</v>
      </c>
      <c r="K17" s="80">
        <v>3</v>
      </c>
      <c r="L17" s="80">
        <v>8</v>
      </c>
      <c r="M17" s="80">
        <v>2</v>
      </c>
      <c r="N17" s="80">
        <v>3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3</v>
      </c>
      <c r="V17" s="80">
        <v>4</v>
      </c>
      <c r="W17" s="81">
        <v>1</v>
      </c>
      <c r="X17" s="82">
        <f t="shared" si="0"/>
        <v>37</v>
      </c>
    </row>
    <row r="18" spans="1:24" ht="15.75" customHeight="1">
      <c r="A18" s="59">
        <v>11</v>
      </c>
      <c r="B18" s="90" t="s">
        <v>93</v>
      </c>
      <c r="C18" s="80">
        <v>2</v>
      </c>
      <c r="D18" s="80">
        <v>0</v>
      </c>
      <c r="E18" s="80">
        <v>0</v>
      </c>
      <c r="F18" s="80">
        <v>0</v>
      </c>
      <c r="G18" s="80">
        <v>2</v>
      </c>
      <c r="H18" s="80">
        <v>2</v>
      </c>
      <c r="I18" s="80">
        <v>1</v>
      </c>
      <c r="J18" s="80">
        <v>0</v>
      </c>
      <c r="K18" s="80">
        <v>0</v>
      </c>
      <c r="L18" s="80">
        <v>2</v>
      </c>
      <c r="M18" s="80">
        <v>0</v>
      </c>
      <c r="N18" s="80">
        <v>0</v>
      </c>
      <c r="O18" s="80">
        <v>1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2</v>
      </c>
      <c r="W18" s="81">
        <v>1</v>
      </c>
      <c r="X18" s="82">
        <f t="shared" si="0"/>
        <v>13</v>
      </c>
    </row>
    <row r="19" spans="1:24" ht="15.75" customHeight="1">
      <c r="A19" s="59">
        <v>12</v>
      </c>
      <c r="B19" s="90" t="s">
        <v>94</v>
      </c>
      <c r="C19" s="80">
        <v>5</v>
      </c>
      <c r="D19" s="80">
        <v>3</v>
      </c>
      <c r="E19" s="80">
        <v>3</v>
      </c>
      <c r="F19" s="80">
        <v>2</v>
      </c>
      <c r="G19" s="80">
        <v>2</v>
      </c>
      <c r="H19" s="80">
        <v>2</v>
      </c>
      <c r="I19" s="80">
        <v>9</v>
      </c>
      <c r="J19" s="80">
        <v>4</v>
      </c>
      <c r="K19" s="80">
        <v>3</v>
      </c>
      <c r="L19" s="80">
        <v>12</v>
      </c>
      <c r="M19" s="80">
        <v>3</v>
      </c>
      <c r="N19" s="80">
        <v>7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9</v>
      </c>
      <c r="V19" s="80">
        <v>8</v>
      </c>
      <c r="W19" s="81">
        <v>4</v>
      </c>
      <c r="X19" s="82">
        <f t="shared" si="0"/>
        <v>76</v>
      </c>
    </row>
    <row r="20" spans="1:24" ht="15.75" customHeight="1">
      <c r="A20" s="59">
        <v>13</v>
      </c>
      <c r="B20" s="90" t="s">
        <v>95</v>
      </c>
      <c r="C20" s="80">
        <v>0</v>
      </c>
      <c r="D20" s="80">
        <v>1</v>
      </c>
      <c r="E20" s="80">
        <v>0</v>
      </c>
      <c r="F20" s="80">
        <v>1</v>
      </c>
      <c r="G20" s="80">
        <v>6</v>
      </c>
      <c r="H20" s="80">
        <v>10</v>
      </c>
      <c r="I20" s="80">
        <v>3</v>
      </c>
      <c r="J20" s="80">
        <v>3</v>
      </c>
      <c r="K20" s="80">
        <v>6</v>
      </c>
      <c r="L20" s="80">
        <v>0</v>
      </c>
      <c r="M20" s="80">
        <v>6</v>
      </c>
      <c r="N20" s="80">
        <v>4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3</v>
      </c>
      <c r="V20" s="80">
        <v>1</v>
      </c>
      <c r="W20" s="81">
        <v>0</v>
      </c>
      <c r="X20" s="82">
        <f t="shared" si="0"/>
        <v>44</v>
      </c>
    </row>
    <row r="21" spans="1:24" ht="15.75" customHeight="1">
      <c r="A21" s="59">
        <v>14</v>
      </c>
      <c r="B21" s="90" t="s">
        <v>96</v>
      </c>
      <c r="C21" s="80">
        <v>2</v>
      </c>
      <c r="D21" s="80">
        <v>0</v>
      </c>
      <c r="E21" s="80">
        <v>0</v>
      </c>
      <c r="F21" s="80">
        <v>0</v>
      </c>
      <c r="G21" s="80">
        <v>1</v>
      </c>
      <c r="H21" s="80">
        <v>5</v>
      </c>
      <c r="I21" s="80">
        <v>1</v>
      </c>
      <c r="J21" s="80">
        <v>0</v>
      </c>
      <c r="K21" s="80">
        <v>1</v>
      </c>
      <c r="L21" s="80">
        <v>1</v>
      </c>
      <c r="M21" s="80">
        <v>0</v>
      </c>
      <c r="N21" s="80">
        <v>0</v>
      </c>
      <c r="O21" s="80">
        <v>1</v>
      </c>
      <c r="P21" s="80">
        <v>0</v>
      </c>
      <c r="Q21" s="80">
        <v>0</v>
      </c>
      <c r="R21" s="80">
        <v>0</v>
      </c>
      <c r="S21" s="80">
        <v>2</v>
      </c>
      <c r="T21" s="80">
        <v>0</v>
      </c>
      <c r="U21" s="80">
        <v>2</v>
      </c>
      <c r="V21" s="80">
        <v>2</v>
      </c>
      <c r="W21" s="81">
        <v>1</v>
      </c>
      <c r="X21" s="82">
        <f t="shared" si="0"/>
        <v>19</v>
      </c>
    </row>
    <row r="22" spans="1:24" ht="15.75" customHeight="1">
      <c r="A22" s="59">
        <v>15</v>
      </c>
      <c r="B22" s="90" t="s">
        <v>97</v>
      </c>
      <c r="C22" s="80">
        <v>3</v>
      </c>
      <c r="D22" s="80">
        <v>7</v>
      </c>
      <c r="E22" s="80">
        <v>5</v>
      </c>
      <c r="F22" s="80">
        <v>3</v>
      </c>
      <c r="G22" s="80">
        <v>8</v>
      </c>
      <c r="H22" s="80">
        <v>5</v>
      </c>
      <c r="I22" s="80">
        <v>3</v>
      </c>
      <c r="J22" s="80">
        <v>0</v>
      </c>
      <c r="K22" s="80">
        <v>5</v>
      </c>
      <c r="L22" s="80">
        <v>3</v>
      </c>
      <c r="M22" s="80">
        <v>2</v>
      </c>
      <c r="N22" s="80">
        <v>13</v>
      </c>
      <c r="O22" s="80">
        <v>7</v>
      </c>
      <c r="P22" s="80">
        <v>4</v>
      </c>
      <c r="Q22" s="80">
        <v>1</v>
      </c>
      <c r="R22" s="80">
        <v>0</v>
      </c>
      <c r="S22" s="80">
        <v>1</v>
      </c>
      <c r="T22" s="80">
        <v>0</v>
      </c>
      <c r="U22" s="80">
        <v>2</v>
      </c>
      <c r="V22" s="80">
        <v>12</v>
      </c>
      <c r="W22" s="81">
        <v>3</v>
      </c>
      <c r="X22" s="82">
        <f t="shared" si="0"/>
        <v>87</v>
      </c>
    </row>
    <row r="23" spans="1:24" ht="15.75" customHeight="1">
      <c r="A23" s="59">
        <v>16</v>
      </c>
      <c r="B23" s="90" t="s">
        <v>98</v>
      </c>
      <c r="C23" s="80">
        <v>29</v>
      </c>
      <c r="D23" s="80">
        <v>11</v>
      </c>
      <c r="E23" s="80">
        <v>17</v>
      </c>
      <c r="F23" s="80">
        <v>8</v>
      </c>
      <c r="G23" s="80">
        <v>18</v>
      </c>
      <c r="H23" s="80">
        <v>9</v>
      </c>
      <c r="I23" s="80">
        <v>10</v>
      </c>
      <c r="J23" s="80">
        <v>6</v>
      </c>
      <c r="K23" s="80">
        <v>10</v>
      </c>
      <c r="L23" s="80">
        <v>16</v>
      </c>
      <c r="M23" s="80">
        <v>10</v>
      </c>
      <c r="N23" s="80">
        <v>11</v>
      </c>
      <c r="O23" s="80">
        <v>4</v>
      </c>
      <c r="P23" s="80">
        <v>7</v>
      </c>
      <c r="Q23" s="80">
        <v>9</v>
      </c>
      <c r="R23" s="80">
        <v>2</v>
      </c>
      <c r="S23" s="80">
        <v>5</v>
      </c>
      <c r="T23" s="80">
        <v>0</v>
      </c>
      <c r="U23" s="80">
        <v>8</v>
      </c>
      <c r="V23" s="80">
        <v>20</v>
      </c>
      <c r="W23" s="81">
        <v>13</v>
      </c>
      <c r="X23" s="82">
        <f t="shared" si="0"/>
        <v>223</v>
      </c>
    </row>
    <row r="24" spans="1:24" ht="15.75" customHeight="1">
      <c r="A24" s="154" t="s">
        <v>82</v>
      </c>
      <c r="B24" s="155"/>
      <c r="C24" s="59">
        <f aca="true" t="shared" si="1" ref="C24:X24">SUM(C8:C23)</f>
        <v>139</v>
      </c>
      <c r="D24" s="59">
        <f t="shared" si="1"/>
        <v>88</v>
      </c>
      <c r="E24" s="59">
        <f t="shared" si="1"/>
        <v>81</v>
      </c>
      <c r="F24" s="59">
        <f t="shared" si="1"/>
        <v>57</v>
      </c>
      <c r="G24" s="59">
        <f t="shared" si="1"/>
        <v>97</v>
      </c>
      <c r="H24" s="59">
        <f t="shared" si="1"/>
        <v>94</v>
      </c>
      <c r="I24" s="59">
        <f t="shared" si="1"/>
        <v>85</v>
      </c>
      <c r="J24" s="59">
        <f t="shared" si="1"/>
        <v>44</v>
      </c>
      <c r="K24" s="59">
        <f t="shared" si="1"/>
        <v>90</v>
      </c>
      <c r="L24" s="59">
        <f t="shared" si="1"/>
        <v>93</v>
      </c>
      <c r="M24" s="59">
        <f t="shared" si="1"/>
        <v>84</v>
      </c>
      <c r="N24" s="59">
        <f t="shared" si="1"/>
        <v>99</v>
      </c>
      <c r="O24" s="59">
        <f t="shared" si="1"/>
        <v>35</v>
      </c>
      <c r="P24" s="59">
        <f t="shared" si="1"/>
        <v>40</v>
      </c>
      <c r="Q24" s="59">
        <f t="shared" si="1"/>
        <v>34</v>
      </c>
      <c r="R24" s="59">
        <f t="shared" si="1"/>
        <v>15</v>
      </c>
      <c r="S24" s="59">
        <f t="shared" si="1"/>
        <v>20</v>
      </c>
      <c r="T24" s="59">
        <f t="shared" si="1"/>
        <v>0</v>
      </c>
      <c r="U24" s="59">
        <f t="shared" si="1"/>
        <v>108</v>
      </c>
      <c r="V24" s="59">
        <f t="shared" si="1"/>
        <v>134</v>
      </c>
      <c r="W24" s="59">
        <f t="shared" si="1"/>
        <v>59</v>
      </c>
      <c r="X24" s="83">
        <f t="shared" si="1"/>
        <v>1496</v>
      </c>
    </row>
  </sheetData>
  <sheetProtection/>
  <mergeCells count="7">
    <mergeCell ref="A24:B24"/>
    <mergeCell ref="A5:B5"/>
    <mergeCell ref="A6:B6"/>
    <mergeCell ref="A4:W4"/>
    <mergeCell ref="C1:V1"/>
    <mergeCell ref="X4:X5"/>
    <mergeCell ref="C7:W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Y1" sqref="Y1:Y16384"/>
    </sheetView>
  </sheetViews>
  <sheetFormatPr defaultColWidth="9.140625" defaultRowHeight="15"/>
  <cols>
    <col min="1" max="1" width="3.57421875" style="0" customWidth="1"/>
    <col min="2" max="2" width="29.7109375" style="0" customWidth="1"/>
    <col min="3" max="23" width="4.8515625" style="0" customWidth="1"/>
    <col min="24" max="24" width="8.28125" style="0" customWidth="1"/>
  </cols>
  <sheetData>
    <row r="1" spans="3:22" ht="15">
      <c r="C1" s="163" t="s">
        <v>100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</row>
    <row r="2" spans="1:24" ht="15">
      <c r="A2" s="86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0"/>
      <c r="X2" s="70"/>
    </row>
    <row r="3" spans="1:24" ht="15.75" thickBot="1">
      <c r="A3" s="86"/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</row>
    <row r="4" spans="1:24" ht="15.75" thickBot="1">
      <c r="A4" s="160" t="s">
        <v>102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2"/>
      <c r="X4" s="164" t="s">
        <v>72</v>
      </c>
    </row>
    <row r="5" spans="1:24" ht="15.75" thickBot="1">
      <c r="A5" s="156" t="s">
        <v>73</v>
      </c>
      <c r="B5" s="157"/>
      <c r="C5" s="91">
        <v>1</v>
      </c>
      <c r="D5" s="73">
        <v>2</v>
      </c>
      <c r="E5" s="73">
        <v>3</v>
      </c>
      <c r="F5" s="73">
        <v>4</v>
      </c>
      <c r="G5" s="73">
        <v>5</v>
      </c>
      <c r="H5" s="73">
        <v>6</v>
      </c>
      <c r="I5" s="73">
        <v>7</v>
      </c>
      <c r="J5" s="73">
        <v>8</v>
      </c>
      <c r="K5" s="73">
        <v>9</v>
      </c>
      <c r="L5" s="73">
        <v>10</v>
      </c>
      <c r="M5" s="73">
        <v>11</v>
      </c>
      <c r="N5" s="73">
        <v>12</v>
      </c>
      <c r="O5" s="73">
        <v>13</v>
      </c>
      <c r="P5" s="73">
        <v>14</v>
      </c>
      <c r="Q5" s="73">
        <v>15</v>
      </c>
      <c r="R5" s="73">
        <v>16</v>
      </c>
      <c r="S5" s="73">
        <v>17</v>
      </c>
      <c r="T5" s="73">
        <v>18</v>
      </c>
      <c r="U5" s="73">
        <v>19</v>
      </c>
      <c r="V5" s="73">
        <v>20</v>
      </c>
      <c r="W5" s="74">
        <v>21</v>
      </c>
      <c r="X5" s="165"/>
    </row>
    <row r="6" spans="1:24" ht="16.5" thickBot="1">
      <c r="A6" s="169" t="s">
        <v>74</v>
      </c>
      <c r="B6" s="170"/>
      <c r="C6" s="92">
        <f>SCRUTINIO!B18</f>
        <v>42</v>
      </c>
      <c r="D6" s="92">
        <f>SCRUTINIO!C18</f>
        <v>46</v>
      </c>
      <c r="E6" s="92">
        <f>SCRUTINIO!D18</f>
        <v>57</v>
      </c>
      <c r="F6" s="92">
        <f>SCRUTINIO!E18</f>
        <v>41</v>
      </c>
      <c r="G6" s="92">
        <f>SCRUTINIO!F18</f>
        <v>57</v>
      </c>
      <c r="H6" s="92">
        <f>SCRUTINIO!G18</f>
        <v>76</v>
      </c>
      <c r="I6" s="92">
        <f>SCRUTINIO!H18</f>
        <v>42</v>
      </c>
      <c r="J6" s="92">
        <f>SCRUTINIO!I18</f>
        <v>53</v>
      </c>
      <c r="K6" s="92">
        <f>SCRUTINIO!J18</f>
        <v>76</v>
      </c>
      <c r="L6" s="92">
        <f>SCRUTINIO!K18</f>
        <v>48</v>
      </c>
      <c r="M6" s="92">
        <f>SCRUTINIO!L18</f>
        <v>65</v>
      </c>
      <c r="N6" s="92">
        <f>SCRUTINIO!M18</f>
        <v>39</v>
      </c>
      <c r="O6" s="92">
        <f>SCRUTINIO!N18</f>
        <v>37</v>
      </c>
      <c r="P6" s="92">
        <f>SCRUTINIO!O18</f>
        <v>29</v>
      </c>
      <c r="Q6" s="92">
        <f>SCRUTINIO!P18</f>
        <v>12</v>
      </c>
      <c r="R6" s="92">
        <f>SCRUTINIO!Q18</f>
        <v>22</v>
      </c>
      <c r="S6" s="92">
        <f>SCRUTINIO!R18</f>
        <v>17</v>
      </c>
      <c r="T6" s="92">
        <f>SCRUTINIO!S18</f>
        <v>0</v>
      </c>
      <c r="U6" s="92">
        <f>SCRUTINIO!T18</f>
        <v>64</v>
      </c>
      <c r="V6" s="92">
        <f>SCRUTINIO!U18</f>
        <v>68</v>
      </c>
      <c r="W6" s="92">
        <f>SCRUTINIO!V18</f>
        <v>37</v>
      </c>
      <c r="X6" s="76">
        <f>SUM(C6:W6)</f>
        <v>928</v>
      </c>
    </row>
    <row r="7" spans="1:24" ht="29.25" thickBot="1">
      <c r="A7" s="93" t="s">
        <v>99</v>
      </c>
      <c r="B7" s="78"/>
      <c r="C7" s="171" t="s">
        <v>75</v>
      </c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2"/>
      <c r="X7" s="79" t="s">
        <v>76</v>
      </c>
    </row>
    <row r="8" spans="1:24" ht="15.75" customHeight="1">
      <c r="A8" s="77">
        <v>1</v>
      </c>
      <c r="B8" s="100" t="s">
        <v>103</v>
      </c>
      <c r="C8" s="80">
        <v>14</v>
      </c>
      <c r="D8" s="80">
        <v>10</v>
      </c>
      <c r="E8" s="80">
        <v>11</v>
      </c>
      <c r="F8" s="80">
        <v>13</v>
      </c>
      <c r="G8" s="80">
        <v>11</v>
      </c>
      <c r="H8" s="80">
        <v>24</v>
      </c>
      <c r="I8" s="80">
        <v>9</v>
      </c>
      <c r="J8" s="80">
        <v>10</v>
      </c>
      <c r="K8" s="80">
        <v>17</v>
      </c>
      <c r="L8" s="80">
        <v>6</v>
      </c>
      <c r="M8" s="80">
        <v>18</v>
      </c>
      <c r="N8" s="80">
        <v>7</v>
      </c>
      <c r="O8" s="80">
        <v>7</v>
      </c>
      <c r="P8" s="80">
        <v>2</v>
      </c>
      <c r="Q8" s="80">
        <v>5</v>
      </c>
      <c r="R8" s="80">
        <v>2</v>
      </c>
      <c r="S8" s="80">
        <v>6</v>
      </c>
      <c r="T8" s="80">
        <v>0</v>
      </c>
      <c r="U8" s="80">
        <v>20</v>
      </c>
      <c r="V8" s="80">
        <v>11</v>
      </c>
      <c r="W8" s="81">
        <v>9</v>
      </c>
      <c r="X8" s="82">
        <f>SUM(C8:W8)</f>
        <v>212</v>
      </c>
    </row>
    <row r="9" spans="1:24" ht="15.75" customHeight="1">
      <c r="A9" s="59">
        <v>2</v>
      </c>
      <c r="B9" s="101" t="s">
        <v>104</v>
      </c>
      <c r="C9" s="80">
        <v>2</v>
      </c>
      <c r="D9" s="80">
        <v>6</v>
      </c>
      <c r="E9" s="80">
        <v>3</v>
      </c>
      <c r="F9" s="80">
        <v>6</v>
      </c>
      <c r="G9" s="80">
        <v>8</v>
      </c>
      <c r="H9" s="80">
        <v>3</v>
      </c>
      <c r="I9" s="80">
        <v>6</v>
      </c>
      <c r="J9" s="80">
        <v>7</v>
      </c>
      <c r="K9" s="80">
        <v>10</v>
      </c>
      <c r="L9" s="80">
        <v>14</v>
      </c>
      <c r="M9" s="80">
        <v>2</v>
      </c>
      <c r="N9" s="80">
        <v>2</v>
      </c>
      <c r="O9" s="80">
        <v>1</v>
      </c>
      <c r="P9" s="80">
        <v>2</v>
      </c>
      <c r="Q9" s="80">
        <v>0</v>
      </c>
      <c r="R9" s="80">
        <v>3</v>
      </c>
      <c r="S9" s="80">
        <v>1</v>
      </c>
      <c r="T9" s="80">
        <v>0</v>
      </c>
      <c r="U9" s="80">
        <v>0</v>
      </c>
      <c r="V9" s="80">
        <v>14</v>
      </c>
      <c r="W9" s="81">
        <v>2</v>
      </c>
      <c r="X9" s="82">
        <f aca="true" t="shared" si="0" ref="X9:X23">SUM(C9:W9)</f>
        <v>92</v>
      </c>
    </row>
    <row r="10" spans="1:24" ht="15.75" customHeight="1">
      <c r="A10" s="59">
        <v>3</v>
      </c>
      <c r="B10" s="101" t="s">
        <v>86</v>
      </c>
      <c r="C10" s="80">
        <v>4</v>
      </c>
      <c r="D10" s="80">
        <v>3</v>
      </c>
      <c r="E10" s="80">
        <v>1</v>
      </c>
      <c r="F10" s="80">
        <v>0</v>
      </c>
      <c r="G10" s="80">
        <v>0</v>
      </c>
      <c r="H10" s="80">
        <v>3</v>
      </c>
      <c r="I10" s="80">
        <v>2</v>
      </c>
      <c r="J10" s="80">
        <v>1</v>
      </c>
      <c r="K10" s="80">
        <v>1</v>
      </c>
      <c r="L10" s="80">
        <v>0</v>
      </c>
      <c r="M10" s="80">
        <v>2</v>
      </c>
      <c r="N10" s="80">
        <v>3</v>
      </c>
      <c r="O10" s="80">
        <v>2</v>
      </c>
      <c r="P10" s="80">
        <v>1</v>
      </c>
      <c r="Q10" s="80">
        <v>0</v>
      </c>
      <c r="R10" s="80">
        <v>1</v>
      </c>
      <c r="S10" s="80">
        <v>0</v>
      </c>
      <c r="T10" s="80">
        <v>0</v>
      </c>
      <c r="U10" s="80">
        <v>6</v>
      </c>
      <c r="V10" s="80">
        <v>0</v>
      </c>
      <c r="W10" s="81">
        <v>5</v>
      </c>
      <c r="X10" s="82">
        <f t="shared" si="0"/>
        <v>35</v>
      </c>
    </row>
    <row r="11" spans="1:24" ht="15.75" customHeight="1">
      <c r="A11" s="59">
        <v>4</v>
      </c>
      <c r="B11" s="101" t="s">
        <v>105</v>
      </c>
      <c r="C11" s="80">
        <v>9</v>
      </c>
      <c r="D11" s="80">
        <v>8</v>
      </c>
      <c r="E11" s="80">
        <v>10</v>
      </c>
      <c r="F11" s="80">
        <v>7</v>
      </c>
      <c r="G11" s="80">
        <v>9</v>
      </c>
      <c r="H11" s="80">
        <v>23</v>
      </c>
      <c r="I11" s="80">
        <v>2</v>
      </c>
      <c r="J11" s="80">
        <v>3</v>
      </c>
      <c r="K11" s="80">
        <v>9</v>
      </c>
      <c r="L11" s="80">
        <v>7</v>
      </c>
      <c r="M11" s="80">
        <v>12</v>
      </c>
      <c r="N11" s="80">
        <v>7</v>
      </c>
      <c r="O11" s="80">
        <v>7</v>
      </c>
      <c r="P11" s="80">
        <v>1</v>
      </c>
      <c r="Q11" s="80">
        <v>2</v>
      </c>
      <c r="R11" s="80">
        <v>2</v>
      </c>
      <c r="S11" s="80">
        <v>2</v>
      </c>
      <c r="T11" s="80">
        <v>0</v>
      </c>
      <c r="U11" s="80">
        <v>11</v>
      </c>
      <c r="V11" s="80">
        <v>9</v>
      </c>
      <c r="W11" s="81">
        <v>4</v>
      </c>
      <c r="X11" s="82">
        <f t="shared" si="0"/>
        <v>144</v>
      </c>
    </row>
    <row r="12" spans="1:24" ht="15.75" customHeight="1">
      <c r="A12" s="59">
        <v>5</v>
      </c>
      <c r="B12" s="101" t="s">
        <v>106</v>
      </c>
      <c r="C12" s="80">
        <v>0</v>
      </c>
      <c r="D12" s="80">
        <v>0</v>
      </c>
      <c r="E12" s="80">
        <v>8</v>
      </c>
      <c r="F12" s="80">
        <v>1</v>
      </c>
      <c r="G12" s="80">
        <v>5</v>
      </c>
      <c r="H12" s="80">
        <v>1</v>
      </c>
      <c r="I12" s="80">
        <v>0</v>
      </c>
      <c r="J12" s="80">
        <v>1</v>
      </c>
      <c r="K12" s="80">
        <v>5</v>
      </c>
      <c r="L12" s="80">
        <v>1</v>
      </c>
      <c r="M12" s="80">
        <v>1</v>
      </c>
      <c r="N12" s="80">
        <v>1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2</v>
      </c>
      <c r="V12" s="80">
        <v>3</v>
      </c>
      <c r="W12" s="81">
        <v>0</v>
      </c>
      <c r="X12" s="82">
        <f t="shared" si="0"/>
        <v>29</v>
      </c>
    </row>
    <row r="13" spans="1:24" ht="15.75" customHeight="1">
      <c r="A13" s="59">
        <v>6</v>
      </c>
      <c r="B13" s="101" t="s">
        <v>107</v>
      </c>
      <c r="C13" s="80">
        <v>2</v>
      </c>
      <c r="D13" s="80">
        <v>7</v>
      </c>
      <c r="E13" s="80">
        <v>4</v>
      </c>
      <c r="F13" s="80">
        <v>4</v>
      </c>
      <c r="G13" s="80">
        <v>9</v>
      </c>
      <c r="H13" s="80">
        <v>7</v>
      </c>
      <c r="I13" s="80">
        <v>6</v>
      </c>
      <c r="J13" s="80">
        <v>14</v>
      </c>
      <c r="K13" s="80">
        <v>16</v>
      </c>
      <c r="L13" s="80">
        <v>14</v>
      </c>
      <c r="M13" s="80">
        <v>5</v>
      </c>
      <c r="N13" s="80">
        <v>7</v>
      </c>
      <c r="O13" s="80">
        <v>7</v>
      </c>
      <c r="P13" s="80">
        <v>2</v>
      </c>
      <c r="Q13" s="80">
        <v>0</v>
      </c>
      <c r="R13" s="80">
        <v>2</v>
      </c>
      <c r="S13" s="80">
        <v>2</v>
      </c>
      <c r="T13" s="80">
        <v>0</v>
      </c>
      <c r="U13" s="80">
        <v>7</v>
      </c>
      <c r="V13" s="80">
        <v>18</v>
      </c>
      <c r="W13" s="81">
        <v>1</v>
      </c>
      <c r="X13" s="82">
        <f t="shared" si="0"/>
        <v>134</v>
      </c>
    </row>
    <row r="14" spans="1:24" ht="15.75" customHeight="1">
      <c r="A14" s="59">
        <v>7</v>
      </c>
      <c r="B14" s="101" t="s">
        <v>108</v>
      </c>
      <c r="C14" s="80">
        <v>0</v>
      </c>
      <c r="D14" s="80">
        <v>6</v>
      </c>
      <c r="E14" s="80">
        <v>2</v>
      </c>
      <c r="F14" s="80">
        <v>0</v>
      </c>
      <c r="G14" s="80">
        <v>2</v>
      </c>
      <c r="H14" s="80">
        <v>0</v>
      </c>
      <c r="I14" s="80">
        <v>0</v>
      </c>
      <c r="J14" s="80">
        <v>0</v>
      </c>
      <c r="K14" s="80">
        <v>6</v>
      </c>
      <c r="L14" s="80">
        <v>1</v>
      </c>
      <c r="M14" s="80">
        <v>1</v>
      </c>
      <c r="N14" s="80">
        <v>1</v>
      </c>
      <c r="O14" s="80">
        <v>1</v>
      </c>
      <c r="P14" s="80">
        <v>2</v>
      </c>
      <c r="Q14" s="80">
        <v>0</v>
      </c>
      <c r="R14" s="80">
        <v>0</v>
      </c>
      <c r="S14" s="80">
        <v>0</v>
      </c>
      <c r="T14" s="80">
        <v>0</v>
      </c>
      <c r="U14" s="80">
        <v>1</v>
      </c>
      <c r="V14" s="80">
        <v>0</v>
      </c>
      <c r="W14" s="81">
        <v>0</v>
      </c>
      <c r="X14" s="82">
        <f t="shared" si="0"/>
        <v>23</v>
      </c>
    </row>
    <row r="15" spans="1:24" ht="15.75" customHeight="1">
      <c r="A15" s="59">
        <v>8</v>
      </c>
      <c r="B15" s="101" t="s">
        <v>109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v>0</v>
      </c>
      <c r="W15" s="81">
        <v>0</v>
      </c>
      <c r="X15" s="82">
        <f t="shared" si="0"/>
        <v>0</v>
      </c>
    </row>
    <row r="16" spans="1:24" ht="15.75" customHeight="1">
      <c r="A16" s="59">
        <v>9</v>
      </c>
      <c r="B16" s="102" t="s">
        <v>110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1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1">
        <v>0</v>
      </c>
      <c r="X16" s="82">
        <f t="shared" si="0"/>
        <v>1</v>
      </c>
    </row>
    <row r="17" spans="1:24" ht="15.75" customHeight="1">
      <c r="A17" s="59">
        <v>10</v>
      </c>
      <c r="B17" s="103" t="s">
        <v>111</v>
      </c>
      <c r="C17" s="80">
        <v>2</v>
      </c>
      <c r="D17" s="80">
        <v>0</v>
      </c>
      <c r="E17" s="80">
        <v>4</v>
      </c>
      <c r="F17" s="80">
        <v>2</v>
      </c>
      <c r="G17" s="80">
        <v>0</v>
      </c>
      <c r="H17" s="80">
        <v>0</v>
      </c>
      <c r="I17" s="80">
        <v>1</v>
      </c>
      <c r="J17" s="80">
        <v>0</v>
      </c>
      <c r="K17" s="80">
        <v>1</v>
      </c>
      <c r="L17" s="80">
        <v>0</v>
      </c>
      <c r="M17" s="80">
        <v>7</v>
      </c>
      <c r="N17" s="80">
        <v>1</v>
      </c>
      <c r="O17" s="80">
        <v>1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1">
        <v>1</v>
      </c>
      <c r="X17" s="82">
        <f t="shared" si="0"/>
        <v>20</v>
      </c>
    </row>
    <row r="18" spans="1:24" ht="15.75" customHeight="1">
      <c r="A18" s="59">
        <v>11</v>
      </c>
      <c r="B18" s="90" t="s">
        <v>112</v>
      </c>
      <c r="C18" s="80">
        <v>3</v>
      </c>
      <c r="D18" s="80">
        <v>0</v>
      </c>
      <c r="E18" s="80">
        <v>1</v>
      </c>
      <c r="F18" s="80">
        <v>0</v>
      </c>
      <c r="G18" s="80">
        <v>3</v>
      </c>
      <c r="H18" s="80">
        <v>1</v>
      </c>
      <c r="I18" s="80">
        <v>2</v>
      </c>
      <c r="J18" s="80">
        <v>0</v>
      </c>
      <c r="K18" s="80">
        <v>0</v>
      </c>
      <c r="L18" s="80">
        <v>1</v>
      </c>
      <c r="M18" s="80">
        <v>1</v>
      </c>
      <c r="N18" s="80">
        <v>0</v>
      </c>
      <c r="O18" s="80">
        <v>1</v>
      </c>
      <c r="P18" s="80">
        <v>1</v>
      </c>
      <c r="Q18" s="80">
        <v>0</v>
      </c>
      <c r="R18" s="80">
        <v>2</v>
      </c>
      <c r="S18" s="80">
        <v>1</v>
      </c>
      <c r="T18" s="80">
        <v>0</v>
      </c>
      <c r="U18" s="80">
        <v>4</v>
      </c>
      <c r="V18" s="80">
        <v>4</v>
      </c>
      <c r="W18" s="81">
        <v>1</v>
      </c>
      <c r="X18" s="82">
        <f t="shared" si="0"/>
        <v>26</v>
      </c>
    </row>
    <row r="19" spans="1:24" ht="15.75" customHeight="1">
      <c r="A19" s="59">
        <v>12</v>
      </c>
      <c r="B19" s="90" t="s">
        <v>113</v>
      </c>
      <c r="C19" s="80">
        <v>0</v>
      </c>
      <c r="D19" s="80">
        <v>5</v>
      </c>
      <c r="E19" s="80">
        <v>3</v>
      </c>
      <c r="F19" s="80">
        <v>0</v>
      </c>
      <c r="G19" s="80">
        <v>1</v>
      </c>
      <c r="H19" s="80">
        <v>1</v>
      </c>
      <c r="I19" s="80">
        <v>0</v>
      </c>
      <c r="J19" s="80">
        <v>3</v>
      </c>
      <c r="K19" s="80">
        <v>1</v>
      </c>
      <c r="L19" s="80">
        <v>3</v>
      </c>
      <c r="M19" s="80">
        <v>0</v>
      </c>
      <c r="N19" s="80">
        <v>1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1">
        <v>0</v>
      </c>
      <c r="X19" s="82">
        <f t="shared" si="0"/>
        <v>18</v>
      </c>
    </row>
    <row r="20" spans="1:24" ht="15.75" customHeight="1">
      <c r="A20" s="59">
        <v>13</v>
      </c>
      <c r="B20" s="90" t="s">
        <v>114</v>
      </c>
      <c r="C20" s="80">
        <v>5</v>
      </c>
      <c r="D20" s="80">
        <v>4</v>
      </c>
      <c r="E20" s="80">
        <v>10</v>
      </c>
      <c r="F20" s="80">
        <v>7</v>
      </c>
      <c r="G20" s="80">
        <v>12</v>
      </c>
      <c r="H20" s="80">
        <v>13</v>
      </c>
      <c r="I20" s="80">
        <v>9</v>
      </c>
      <c r="J20" s="80">
        <v>9</v>
      </c>
      <c r="K20" s="80">
        <v>16</v>
      </c>
      <c r="L20" s="80">
        <v>8</v>
      </c>
      <c r="M20" s="80">
        <v>5</v>
      </c>
      <c r="N20" s="80">
        <v>10</v>
      </c>
      <c r="O20" s="80">
        <v>8</v>
      </c>
      <c r="P20" s="80">
        <v>9</v>
      </c>
      <c r="Q20" s="80">
        <v>2</v>
      </c>
      <c r="R20" s="80">
        <v>6</v>
      </c>
      <c r="S20" s="80">
        <v>0</v>
      </c>
      <c r="T20" s="80">
        <v>0</v>
      </c>
      <c r="U20" s="80">
        <v>14</v>
      </c>
      <c r="V20" s="80">
        <v>16</v>
      </c>
      <c r="W20" s="81">
        <v>9</v>
      </c>
      <c r="X20" s="82">
        <f t="shared" si="0"/>
        <v>172</v>
      </c>
    </row>
    <row r="21" spans="1:24" ht="15.75" customHeight="1">
      <c r="A21" s="59">
        <v>14</v>
      </c>
      <c r="B21" s="90" t="s">
        <v>115</v>
      </c>
      <c r="C21" s="80">
        <v>0</v>
      </c>
      <c r="D21" s="80">
        <v>0</v>
      </c>
      <c r="E21" s="80">
        <v>4</v>
      </c>
      <c r="F21" s="80">
        <v>1</v>
      </c>
      <c r="G21" s="80">
        <v>0</v>
      </c>
      <c r="H21" s="80">
        <v>6</v>
      </c>
      <c r="I21" s="80">
        <v>5</v>
      </c>
      <c r="J21" s="80">
        <v>0</v>
      </c>
      <c r="K21" s="80">
        <v>6</v>
      </c>
      <c r="L21" s="80">
        <v>4</v>
      </c>
      <c r="M21" s="80">
        <v>6</v>
      </c>
      <c r="N21" s="80">
        <v>2</v>
      </c>
      <c r="O21" s="80">
        <v>2</v>
      </c>
      <c r="P21" s="80">
        <v>1</v>
      </c>
      <c r="Q21" s="80">
        <v>1</v>
      </c>
      <c r="R21" s="80">
        <v>0</v>
      </c>
      <c r="S21" s="80">
        <v>1</v>
      </c>
      <c r="T21" s="80">
        <v>0</v>
      </c>
      <c r="U21" s="80">
        <v>5</v>
      </c>
      <c r="V21" s="80">
        <v>2</v>
      </c>
      <c r="W21" s="81">
        <v>2</v>
      </c>
      <c r="X21" s="82">
        <f t="shared" si="0"/>
        <v>48</v>
      </c>
    </row>
    <row r="22" spans="1:24" ht="15.75" customHeight="1">
      <c r="A22" s="59">
        <v>15</v>
      </c>
      <c r="B22" s="90" t="s">
        <v>272</v>
      </c>
      <c r="C22" s="80">
        <v>5</v>
      </c>
      <c r="D22" s="80">
        <v>7</v>
      </c>
      <c r="E22" s="80">
        <v>15</v>
      </c>
      <c r="F22" s="80">
        <v>11</v>
      </c>
      <c r="G22" s="80">
        <v>12</v>
      </c>
      <c r="H22" s="80">
        <v>25</v>
      </c>
      <c r="I22" s="80">
        <v>12</v>
      </c>
      <c r="J22" s="80">
        <v>15</v>
      </c>
      <c r="K22" s="80">
        <v>25</v>
      </c>
      <c r="L22" s="80">
        <v>7</v>
      </c>
      <c r="M22" s="80">
        <v>14</v>
      </c>
      <c r="N22" s="80">
        <v>16</v>
      </c>
      <c r="O22" s="80">
        <v>10</v>
      </c>
      <c r="P22" s="80">
        <v>5</v>
      </c>
      <c r="Q22" s="80">
        <v>2</v>
      </c>
      <c r="R22" s="80">
        <v>7</v>
      </c>
      <c r="S22" s="80">
        <v>0</v>
      </c>
      <c r="T22" s="80">
        <v>0</v>
      </c>
      <c r="U22" s="80">
        <v>17</v>
      </c>
      <c r="V22" s="80">
        <v>21</v>
      </c>
      <c r="W22" s="81">
        <v>10</v>
      </c>
      <c r="X22" s="82">
        <f t="shared" si="0"/>
        <v>236</v>
      </c>
    </row>
    <row r="23" spans="1:24" ht="15.75" customHeight="1">
      <c r="A23" s="59">
        <v>16</v>
      </c>
      <c r="B23" s="90" t="s">
        <v>116</v>
      </c>
      <c r="C23" s="80">
        <v>1</v>
      </c>
      <c r="D23" s="80">
        <v>0</v>
      </c>
      <c r="E23" s="80">
        <v>0</v>
      </c>
      <c r="F23" s="80">
        <v>0</v>
      </c>
      <c r="G23" s="80">
        <v>1</v>
      </c>
      <c r="H23" s="80">
        <v>0</v>
      </c>
      <c r="I23" s="80">
        <v>0</v>
      </c>
      <c r="J23" s="80">
        <v>1</v>
      </c>
      <c r="K23" s="80">
        <v>1</v>
      </c>
      <c r="L23" s="80">
        <v>0</v>
      </c>
      <c r="M23" s="80">
        <v>1</v>
      </c>
      <c r="N23" s="80">
        <v>0</v>
      </c>
      <c r="O23" s="80">
        <v>0</v>
      </c>
      <c r="P23" s="80">
        <v>9</v>
      </c>
      <c r="Q23" s="80">
        <v>0</v>
      </c>
      <c r="R23" s="80">
        <v>0</v>
      </c>
      <c r="S23" s="80">
        <v>0</v>
      </c>
      <c r="T23" s="80">
        <v>0</v>
      </c>
      <c r="U23" s="80">
        <v>1</v>
      </c>
      <c r="V23" s="80">
        <v>5</v>
      </c>
      <c r="W23" s="81">
        <v>0</v>
      </c>
      <c r="X23" s="82">
        <f t="shared" si="0"/>
        <v>20</v>
      </c>
    </row>
    <row r="24" spans="1:24" ht="15">
      <c r="A24" s="154" t="s">
        <v>82</v>
      </c>
      <c r="B24" s="155"/>
      <c r="C24" s="59">
        <f aca="true" t="shared" si="1" ref="C24:X24">SUM(C8:C23)</f>
        <v>47</v>
      </c>
      <c r="D24" s="59">
        <f t="shared" si="1"/>
        <v>56</v>
      </c>
      <c r="E24" s="59">
        <f t="shared" si="1"/>
        <v>76</v>
      </c>
      <c r="F24" s="59">
        <f t="shared" si="1"/>
        <v>52</v>
      </c>
      <c r="G24" s="59">
        <f t="shared" si="1"/>
        <v>73</v>
      </c>
      <c r="H24" s="59">
        <f t="shared" si="1"/>
        <v>107</v>
      </c>
      <c r="I24" s="59">
        <f t="shared" si="1"/>
        <v>54</v>
      </c>
      <c r="J24" s="59">
        <f t="shared" si="1"/>
        <v>64</v>
      </c>
      <c r="K24" s="59">
        <f t="shared" si="1"/>
        <v>114</v>
      </c>
      <c r="L24" s="59">
        <f t="shared" si="1"/>
        <v>66</v>
      </c>
      <c r="M24" s="59">
        <f t="shared" si="1"/>
        <v>75</v>
      </c>
      <c r="N24" s="59">
        <f t="shared" si="1"/>
        <v>58</v>
      </c>
      <c r="O24" s="59">
        <f t="shared" si="1"/>
        <v>47</v>
      </c>
      <c r="P24" s="59">
        <f t="shared" si="1"/>
        <v>35</v>
      </c>
      <c r="Q24" s="59">
        <f t="shared" si="1"/>
        <v>13</v>
      </c>
      <c r="R24" s="59">
        <f t="shared" si="1"/>
        <v>25</v>
      </c>
      <c r="S24" s="59">
        <f t="shared" si="1"/>
        <v>13</v>
      </c>
      <c r="T24" s="59">
        <f t="shared" si="1"/>
        <v>0</v>
      </c>
      <c r="U24" s="59">
        <f t="shared" si="1"/>
        <v>88</v>
      </c>
      <c r="V24" s="59">
        <f t="shared" si="1"/>
        <v>103</v>
      </c>
      <c r="W24" s="59">
        <f t="shared" si="1"/>
        <v>44</v>
      </c>
      <c r="X24" s="83">
        <f t="shared" si="1"/>
        <v>1210</v>
      </c>
    </row>
  </sheetData>
  <sheetProtection/>
  <mergeCells count="7">
    <mergeCell ref="A24:B24"/>
    <mergeCell ref="C1:V1"/>
    <mergeCell ref="A4:W4"/>
    <mergeCell ref="X4:X5"/>
    <mergeCell ref="A5:B5"/>
    <mergeCell ref="A6:B6"/>
    <mergeCell ref="C7:W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U30" sqref="U30"/>
    </sheetView>
  </sheetViews>
  <sheetFormatPr defaultColWidth="9.140625" defaultRowHeight="15"/>
  <cols>
    <col min="1" max="1" width="3.421875" style="0" customWidth="1"/>
    <col min="2" max="2" width="34.7109375" style="0" customWidth="1"/>
    <col min="3" max="23" width="4.8515625" style="0" customWidth="1"/>
    <col min="24" max="24" width="7.140625" style="0" customWidth="1"/>
  </cols>
  <sheetData>
    <row r="1" spans="3:22" ht="15">
      <c r="C1" s="163" t="s">
        <v>100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</row>
    <row r="2" spans="1:24" ht="15">
      <c r="A2" s="86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0"/>
      <c r="X2" s="70"/>
    </row>
    <row r="3" spans="1:24" ht="15.75" thickBot="1">
      <c r="A3" s="86"/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</row>
    <row r="4" spans="1:24" ht="15.75" thickBot="1">
      <c r="A4" s="160" t="s">
        <v>117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2"/>
      <c r="X4" s="164" t="s">
        <v>72</v>
      </c>
    </row>
    <row r="5" spans="1:24" ht="15.75" thickBot="1">
      <c r="A5" s="156" t="s">
        <v>73</v>
      </c>
      <c r="B5" s="157"/>
      <c r="C5" s="91">
        <v>1</v>
      </c>
      <c r="D5" s="73">
        <v>2</v>
      </c>
      <c r="E5" s="73">
        <v>3</v>
      </c>
      <c r="F5" s="73">
        <v>4</v>
      </c>
      <c r="G5" s="73">
        <v>5</v>
      </c>
      <c r="H5" s="73">
        <v>6</v>
      </c>
      <c r="I5" s="73">
        <v>7</v>
      </c>
      <c r="J5" s="73">
        <v>8</v>
      </c>
      <c r="K5" s="73">
        <v>9</v>
      </c>
      <c r="L5" s="73">
        <v>10</v>
      </c>
      <c r="M5" s="73">
        <v>11</v>
      </c>
      <c r="N5" s="73">
        <v>12</v>
      </c>
      <c r="O5" s="73">
        <v>13</v>
      </c>
      <c r="P5" s="73">
        <v>14</v>
      </c>
      <c r="Q5" s="73">
        <v>15</v>
      </c>
      <c r="R5" s="73">
        <v>16</v>
      </c>
      <c r="S5" s="73">
        <v>17</v>
      </c>
      <c r="T5" s="73">
        <v>18</v>
      </c>
      <c r="U5" s="73">
        <v>19</v>
      </c>
      <c r="V5" s="73">
        <v>20</v>
      </c>
      <c r="W5" s="74">
        <v>21</v>
      </c>
      <c r="X5" s="165"/>
    </row>
    <row r="6" spans="1:24" ht="16.5" thickBot="1">
      <c r="A6" s="158" t="s">
        <v>74</v>
      </c>
      <c r="B6" s="159"/>
      <c r="C6" s="75">
        <f>SCRUTINIO!B19</f>
        <v>58</v>
      </c>
      <c r="D6" s="75">
        <f>SCRUTINIO!C19</f>
        <v>43</v>
      </c>
      <c r="E6" s="75">
        <f>SCRUTINIO!D19</f>
        <v>50</v>
      </c>
      <c r="F6" s="75">
        <f>SCRUTINIO!E19</f>
        <v>40</v>
      </c>
      <c r="G6" s="75">
        <f>SCRUTINIO!F19</f>
        <v>60</v>
      </c>
      <c r="H6" s="75">
        <f>SCRUTINIO!G19</f>
        <v>44</v>
      </c>
      <c r="I6" s="75">
        <f>SCRUTINIO!H19</f>
        <v>39</v>
      </c>
      <c r="J6" s="75">
        <f>SCRUTINIO!I19</f>
        <v>44</v>
      </c>
      <c r="K6" s="75">
        <f>SCRUTINIO!J19</f>
        <v>53</v>
      </c>
      <c r="L6" s="75">
        <f>SCRUTINIO!K19</f>
        <v>82</v>
      </c>
      <c r="M6" s="75">
        <f>SCRUTINIO!L19</f>
        <v>95</v>
      </c>
      <c r="N6" s="75">
        <f>SCRUTINIO!M19</f>
        <v>61</v>
      </c>
      <c r="O6" s="75">
        <f>SCRUTINIO!N19</f>
        <v>34</v>
      </c>
      <c r="P6" s="75">
        <f>SCRUTINIO!O19</f>
        <v>75</v>
      </c>
      <c r="Q6" s="75">
        <f>SCRUTINIO!P19</f>
        <v>83</v>
      </c>
      <c r="R6" s="75">
        <f>SCRUTINIO!Q19</f>
        <v>48</v>
      </c>
      <c r="S6" s="75">
        <f>SCRUTINIO!R19</f>
        <v>93</v>
      </c>
      <c r="T6" s="75">
        <f>SCRUTINIO!S19</f>
        <v>1</v>
      </c>
      <c r="U6" s="75">
        <f>SCRUTINIO!T19</f>
        <v>56</v>
      </c>
      <c r="V6" s="75">
        <f>SCRUTINIO!U19</f>
        <v>58</v>
      </c>
      <c r="W6" s="75">
        <f>SCRUTINIO!V19</f>
        <v>69</v>
      </c>
      <c r="X6" s="76">
        <f>SUM(C6:W6)</f>
        <v>1186</v>
      </c>
    </row>
    <row r="7" spans="1:24" ht="29.25" thickBot="1">
      <c r="A7" s="94" t="s">
        <v>99</v>
      </c>
      <c r="B7" s="96" t="s">
        <v>101</v>
      </c>
      <c r="C7" s="166" t="s">
        <v>75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8"/>
      <c r="X7" s="97" t="s">
        <v>76</v>
      </c>
    </row>
    <row r="8" spans="1:24" ht="15.75" customHeight="1">
      <c r="A8" s="59">
        <v>1</v>
      </c>
      <c r="B8" s="95" t="s">
        <v>77</v>
      </c>
      <c r="C8" s="98">
        <v>2</v>
      </c>
      <c r="D8" s="98">
        <v>2</v>
      </c>
      <c r="E8" s="98">
        <v>2</v>
      </c>
      <c r="F8" s="98">
        <v>0</v>
      </c>
      <c r="G8" s="98">
        <v>6</v>
      </c>
      <c r="H8" s="98">
        <v>0</v>
      </c>
      <c r="I8" s="98">
        <v>0</v>
      </c>
      <c r="J8" s="98">
        <v>1</v>
      </c>
      <c r="K8" s="98">
        <v>4</v>
      </c>
      <c r="L8" s="98">
        <v>3</v>
      </c>
      <c r="M8" s="98">
        <v>1</v>
      </c>
      <c r="N8" s="98">
        <v>0</v>
      </c>
      <c r="O8" s="98">
        <v>0</v>
      </c>
      <c r="P8" s="98">
        <v>7</v>
      </c>
      <c r="Q8" s="98">
        <v>2</v>
      </c>
      <c r="R8" s="98">
        <v>8</v>
      </c>
      <c r="S8" s="98">
        <v>55</v>
      </c>
      <c r="T8" s="98">
        <v>0</v>
      </c>
      <c r="U8" s="98">
        <v>1</v>
      </c>
      <c r="V8" s="98">
        <v>2</v>
      </c>
      <c r="W8" s="99">
        <v>3</v>
      </c>
      <c r="X8" s="82">
        <f>SUM(C8:W8)</f>
        <v>99</v>
      </c>
    </row>
    <row r="9" spans="1:24" ht="15.75" customHeight="1">
      <c r="A9" s="59">
        <v>2</v>
      </c>
      <c r="B9" s="89" t="s">
        <v>273</v>
      </c>
      <c r="C9" s="80">
        <v>1</v>
      </c>
      <c r="D9" s="80">
        <v>2</v>
      </c>
      <c r="E9" s="80">
        <v>0</v>
      </c>
      <c r="F9" s="80">
        <v>2</v>
      </c>
      <c r="G9" s="80">
        <v>1</v>
      </c>
      <c r="H9" s="80">
        <v>0</v>
      </c>
      <c r="I9" s="80">
        <v>5</v>
      </c>
      <c r="J9" s="80">
        <v>6</v>
      </c>
      <c r="K9" s="80">
        <v>3</v>
      </c>
      <c r="L9" s="80">
        <v>0</v>
      </c>
      <c r="M9" s="80">
        <v>0</v>
      </c>
      <c r="N9" s="80">
        <v>2</v>
      </c>
      <c r="O9" s="80">
        <v>3</v>
      </c>
      <c r="P9" s="80">
        <v>0</v>
      </c>
      <c r="Q9" s="80">
        <v>3</v>
      </c>
      <c r="R9" s="80">
        <v>0</v>
      </c>
      <c r="S9" s="80">
        <v>1</v>
      </c>
      <c r="T9" s="80">
        <v>0</v>
      </c>
      <c r="U9" s="80">
        <v>3</v>
      </c>
      <c r="V9" s="80">
        <v>0</v>
      </c>
      <c r="W9" s="81">
        <v>0</v>
      </c>
      <c r="X9" s="82">
        <f aca="true" t="shared" si="0" ref="X9:X23">SUM(C9:W9)</f>
        <v>32</v>
      </c>
    </row>
    <row r="10" spans="1:24" ht="15.75" customHeight="1">
      <c r="A10" s="59">
        <v>3</v>
      </c>
      <c r="B10" s="89" t="s">
        <v>125</v>
      </c>
      <c r="C10" s="80">
        <v>2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1</v>
      </c>
      <c r="J10" s="80">
        <v>2</v>
      </c>
      <c r="K10" s="80">
        <v>0</v>
      </c>
      <c r="L10" s="80">
        <v>0</v>
      </c>
      <c r="M10" s="80">
        <v>14</v>
      </c>
      <c r="N10" s="80">
        <v>0</v>
      </c>
      <c r="O10" s="80">
        <v>0</v>
      </c>
      <c r="P10" s="80">
        <v>2</v>
      </c>
      <c r="Q10" s="80">
        <v>1</v>
      </c>
      <c r="R10" s="80">
        <v>0</v>
      </c>
      <c r="S10" s="80">
        <v>1</v>
      </c>
      <c r="T10" s="80">
        <v>0</v>
      </c>
      <c r="U10" s="80">
        <v>0</v>
      </c>
      <c r="V10" s="80">
        <v>0</v>
      </c>
      <c r="W10" s="81">
        <v>0</v>
      </c>
      <c r="X10" s="82">
        <f t="shared" si="0"/>
        <v>23</v>
      </c>
    </row>
    <row r="11" spans="1:24" ht="15.75" customHeight="1">
      <c r="A11" s="59">
        <v>4</v>
      </c>
      <c r="B11" s="89" t="s">
        <v>78</v>
      </c>
      <c r="C11" s="80">
        <v>13</v>
      </c>
      <c r="D11" s="80">
        <v>4</v>
      </c>
      <c r="E11" s="80">
        <v>4</v>
      </c>
      <c r="F11" s="80">
        <v>2</v>
      </c>
      <c r="G11" s="80">
        <v>11</v>
      </c>
      <c r="H11" s="80">
        <v>7</v>
      </c>
      <c r="I11" s="80">
        <v>4</v>
      </c>
      <c r="J11" s="80">
        <v>9</v>
      </c>
      <c r="K11" s="80">
        <v>9</v>
      </c>
      <c r="L11" s="80">
        <v>9</v>
      </c>
      <c r="M11" s="80">
        <v>45</v>
      </c>
      <c r="N11" s="80">
        <v>16</v>
      </c>
      <c r="O11" s="80">
        <v>3</v>
      </c>
      <c r="P11" s="80">
        <v>5</v>
      </c>
      <c r="Q11" s="80">
        <v>5</v>
      </c>
      <c r="R11" s="80">
        <v>0</v>
      </c>
      <c r="S11" s="80">
        <v>0</v>
      </c>
      <c r="T11" s="80">
        <v>0</v>
      </c>
      <c r="U11" s="80">
        <v>12</v>
      </c>
      <c r="V11" s="80">
        <v>12</v>
      </c>
      <c r="W11" s="81">
        <v>54</v>
      </c>
      <c r="X11" s="82">
        <f t="shared" si="0"/>
        <v>224</v>
      </c>
    </row>
    <row r="12" spans="1:24" ht="15.75" customHeight="1">
      <c r="A12" s="59">
        <v>5</v>
      </c>
      <c r="B12" s="89" t="s">
        <v>126</v>
      </c>
      <c r="C12" s="80">
        <v>6</v>
      </c>
      <c r="D12" s="80">
        <v>2</v>
      </c>
      <c r="E12" s="80">
        <v>6</v>
      </c>
      <c r="F12" s="80">
        <v>1</v>
      </c>
      <c r="G12" s="80">
        <v>1</v>
      </c>
      <c r="H12" s="80">
        <v>5</v>
      </c>
      <c r="I12" s="80">
        <v>5</v>
      </c>
      <c r="J12" s="80">
        <v>1</v>
      </c>
      <c r="K12" s="80">
        <v>2</v>
      </c>
      <c r="L12" s="80">
        <v>6</v>
      </c>
      <c r="M12" s="80">
        <v>2</v>
      </c>
      <c r="N12" s="80">
        <v>5</v>
      </c>
      <c r="O12" s="80">
        <v>2</v>
      </c>
      <c r="P12" s="80">
        <v>0</v>
      </c>
      <c r="Q12" s="80">
        <v>0</v>
      </c>
      <c r="R12" s="80">
        <v>3</v>
      </c>
      <c r="S12" s="80">
        <v>2</v>
      </c>
      <c r="T12" s="80">
        <v>0</v>
      </c>
      <c r="U12" s="80">
        <v>9</v>
      </c>
      <c r="V12" s="80">
        <v>2</v>
      </c>
      <c r="W12" s="81">
        <v>1</v>
      </c>
      <c r="X12" s="82">
        <f t="shared" si="0"/>
        <v>61</v>
      </c>
    </row>
    <row r="13" spans="1:24" ht="15.75" customHeight="1">
      <c r="A13" s="59">
        <v>6</v>
      </c>
      <c r="B13" s="104" t="s">
        <v>127</v>
      </c>
      <c r="C13" s="80">
        <v>4</v>
      </c>
      <c r="D13" s="80">
        <v>0</v>
      </c>
      <c r="E13" s="80">
        <v>11</v>
      </c>
      <c r="F13" s="80">
        <v>2</v>
      </c>
      <c r="G13" s="80">
        <v>9</v>
      </c>
      <c r="H13" s="80">
        <v>9</v>
      </c>
      <c r="I13" s="80">
        <v>8</v>
      </c>
      <c r="J13" s="80">
        <v>7</v>
      </c>
      <c r="K13" s="80">
        <v>3</v>
      </c>
      <c r="L13" s="80">
        <v>7</v>
      </c>
      <c r="M13" s="80">
        <v>10</v>
      </c>
      <c r="N13" s="80">
        <v>1</v>
      </c>
      <c r="O13" s="80">
        <v>11</v>
      </c>
      <c r="P13" s="80">
        <v>1</v>
      </c>
      <c r="Q13" s="80">
        <v>0</v>
      </c>
      <c r="R13" s="80">
        <v>1</v>
      </c>
      <c r="S13" s="80">
        <v>2</v>
      </c>
      <c r="T13" s="80">
        <v>0</v>
      </c>
      <c r="U13" s="80">
        <v>8</v>
      </c>
      <c r="V13" s="80">
        <v>4</v>
      </c>
      <c r="W13" s="81">
        <v>1</v>
      </c>
      <c r="X13" s="82">
        <f t="shared" si="0"/>
        <v>99</v>
      </c>
    </row>
    <row r="14" spans="1:24" ht="15.75" customHeight="1">
      <c r="A14" s="59">
        <v>7</v>
      </c>
      <c r="B14" s="89" t="s">
        <v>128</v>
      </c>
      <c r="C14" s="80">
        <v>3</v>
      </c>
      <c r="D14" s="80">
        <v>2</v>
      </c>
      <c r="E14" s="80">
        <v>8</v>
      </c>
      <c r="F14" s="80">
        <v>11</v>
      </c>
      <c r="G14" s="80">
        <v>4</v>
      </c>
      <c r="H14" s="80">
        <v>5</v>
      </c>
      <c r="I14" s="80">
        <v>9</v>
      </c>
      <c r="J14" s="80">
        <v>4</v>
      </c>
      <c r="K14" s="80">
        <v>4</v>
      </c>
      <c r="L14" s="80">
        <v>6</v>
      </c>
      <c r="M14" s="80">
        <v>3</v>
      </c>
      <c r="N14" s="80">
        <v>7</v>
      </c>
      <c r="O14" s="80">
        <v>11</v>
      </c>
      <c r="P14" s="80">
        <v>0</v>
      </c>
      <c r="Q14" s="80">
        <v>4</v>
      </c>
      <c r="R14" s="80">
        <v>0</v>
      </c>
      <c r="S14" s="80">
        <v>4</v>
      </c>
      <c r="T14" s="80">
        <v>0</v>
      </c>
      <c r="U14" s="80">
        <v>6</v>
      </c>
      <c r="V14" s="80">
        <v>4</v>
      </c>
      <c r="W14" s="81">
        <v>1</v>
      </c>
      <c r="X14" s="82">
        <f t="shared" si="0"/>
        <v>96</v>
      </c>
    </row>
    <row r="15" spans="1:24" ht="15.75" customHeight="1">
      <c r="A15" s="59">
        <v>8</v>
      </c>
      <c r="B15" s="89" t="s">
        <v>129</v>
      </c>
      <c r="C15" s="80">
        <v>4</v>
      </c>
      <c r="D15" s="80">
        <v>1</v>
      </c>
      <c r="E15" s="80">
        <v>4</v>
      </c>
      <c r="F15" s="80">
        <v>6</v>
      </c>
      <c r="G15" s="80">
        <v>4</v>
      </c>
      <c r="H15" s="81">
        <v>3</v>
      </c>
      <c r="I15" s="81">
        <v>3</v>
      </c>
      <c r="J15" s="81">
        <v>3</v>
      </c>
      <c r="K15" s="81">
        <v>4</v>
      </c>
      <c r="L15" s="81">
        <v>1</v>
      </c>
      <c r="M15" s="81">
        <v>3</v>
      </c>
      <c r="N15" s="81">
        <v>14</v>
      </c>
      <c r="O15" s="81">
        <v>5</v>
      </c>
      <c r="P15" s="81">
        <v>3</v>
      </c>
      <c r="Q15" s="81">
        <v>3</v>
      </c>
      <c r="R15" s="81">
        <v>1</v>
      </c>
      <c r="S15" s="81">
        <v>0</v>
      </c>
      <c r="T15" s="81">
        <v>0</v>
      </c>
      <c r="U15" s="81">
        <v>10</v>
      </c>
      <c r="V15" s="81">
        <v>3</v>
      </c>
      <c r="W15" s="81">
        <v>5</v>
      </c>
      <c r="X15" s="82">
        <f t="shared" si="0"/>
        <v>80</v>
      </c>
    </row>
    <row r="16" spans="1:24" ht="15.75" customHeight="1">
      <c r="A16" s="59">
        <v>9</v>
      </c>
      <c r="B16" s="89" t="s">
        <v>130</v>
      </c>
      <c r="C16" s="80">
        <v>0</v>
      </c>
      <c r="D16" s="80">
        <v>0</v>
      </c>
      <c r="E16" s="80">
        <v>4</v>
      </c>
      <c r="F16" s="80">
        <v>1</v>
      </c>
      <c r="G16" s="80">
        <v>1</v>
      </c>
      <c r="H16" s="80">
        <v>0</v>
      </c>
      <c r="I16" s="80">
        <v>0</v>
      </c>
      <c r="J16" s="80">
        <v>0</v>
      </c>
      <c r="K16" s="80">
        <v>3</v>
      </c>
      <c r="L16" s="80">
        <v>3</v>
      </c>
      <c r="M16" s="80">
        <v>0</v>
      </c>
      <c r="N16" s="80">
        <v>3</v>
      </c>
      <c r="O16" s="80">
        <v>0</v>
      </c>
      <c r="P16" s="80">
        <v>4</v>
      </c>
      <c r="Q16" s="80">
        <v>0</v>
      </c>
      <c r="R16" s="80">
        <v>34</v>
      </c>
      <c r="S16" s="80">
        <v>64</v>
      </c>
      <c r="T16" s="80">
        <v>0</v>
      </c>
      <c r="U16" s="80">
        <v>2</v>
      </c>
      <c r="V16" s="80">
        <v>0</v>
      </c>
      <c r="W16" s="81">
        <v>0</v>
      </c>
      <c r="X16" s="82">
        <f t="shared" si="0"/>
        <v>119</v>
      </c>
    </row>
    <row r="17" spans="1:24" ht="15.75" customHeight="1">
      <c r="A17" s="59">
        <v>10</v>
      </c>
      <c r="B17" s="89" t="s">
        <v>79</v>
      </c>
      <c r="C17" s="80">
        <v>5</v>
      </c>
      <c r="D17" s="80">
        <v>2</v>
      </c>
      <c r="E17" s="80">
        <v>0</v>
      </c>
      <c r="F17" s="80">
        <v>0</v>
      </c>
      <c r="G17" s="80">
        <v>1</v>
      </c>
      <c r="H17" s="80">
        <v>3</v>
      </c>
      <c r="I17" s="80">
        <v>3</v>
      </c>
      <c r="J17" s="80">
        <v>0</v>
      </c>
      <c r="K17" s="80">
        <v>2</v>
      </c>
      <c r="L17" s="80">
        <v>0</v>
      </c>
      <c r="M17" s="80">
        <v>2</v>
      </c>
      <c r="N17" s="80">
        <v>3</v>
      </c>
      <c r="O17" s="80">
        <v>0</v>
      </c>
      <c r="P17" s="80">
        <v>56</v>
      </c>
      <c r="Q17" s="80">
        <v>68</v>
      </c>
      <c r="R17" s="80">
        <v>0</v>
      </c>
      <c r="S17" s="80">
        <v>4</v>
      </c>
      <c r="T17" s="80">
        <v>0</v>
      </c>
      <c r="U17" s="80">
        <v>2</v>
      </c>
      <c r="V17" s="80">
        <v>0</v>
      </c>
      <c r="W17" s="81">
        <v>3</v>
      </c>
      <c r="X17" s="82">
        <f t="shared" si="0"/>
        <v>154</v>
      </c>
    </row>
    <row r="18" spans="1:24" ht="15.75" customHeight="1">
      <c r="A18" s="59">
        <v>11</v>
      </c>
      <c r="B18" s="90" t="s">
        <v>80</v>
      </c>
      <c r="C18" s="80">
        <v>2</v>
      </c>
      <c r="D18" s="80">
        <v>4</v>
      </c>
      <c r="E18" s="80">
        <v>1</v>
      </c>
      <c r="F18" s="80">
        <v>2</v>
      </c>
      <c r="G18" s="80">
        <v>5</v>
      </c>
      <c r="H18" s="80">
        <v>0</v>
      </c>
      <c r="I18" s="80">
        <v>0</v>
      </c>
      <c r="J18" s="80">
        <v>4</v>
      </c>
      <c r="K18" s="80">
        <v>5</v>
      </c>
      <c r="L18" s="80">
        <v>12</v>
      </c>
      <c r="M18" s="80">
        <v>1</v>
      </c>
      <c r="N18" s="80">
        <v>3</v>
      </c>
      <c r="O18" s="80">
        <v>0</v>
      </c>
      <c r="P18" s="80">
        <v>2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20</v>
      </c>
      <c r="W18" s="81">
        <v>8</v>
      </c>
      <c r="X18" s="82">
        <f t="shared" si="0"/>
        <v>69</v>
      </c>
    </row>
    <row r="19" spans="1:24" ht="15.75" customHeight="1">
      <c r="A19" s="59">
        <v>12</v>
      </c>
      <c r="B19" s="90" t="s">
        <v>131</v>
      </c>
      <c r="C19" s="80">
        <v>4</v>
      </c>
      <c r="D19" s="80">
        <v>0</v>
      </c>
      <c r="E19" s="80">
        <v>0</v>
      </c>
      <c r="F19" s="80">
        <v>0</v>
      </c>
      <c r="G19" s="80">
        <v>1</v>
      </c>
      <c r="H19" s="80">
        <v>1</v>
      </c>
      <c r="I19" s="80">
        <v>0</v>
      </c>
      <c r="J19" s="80">
        <v>0</v>
      </c>
      <c r="K19" s="80">
        <v>0</v>
      </c>
      <c r="L19" s="80">
        <v>0</v>
      </c>
      <c r="M19" s="80">
        <v>1</v>
      </c>
      <c r="N19" s="80">
        <v>0</v>
      </c>
      <c r="O19" s="80">
        <v>0</v>
      </c>
      <c r="P19" s="80">
        <v>28</v>
      </c>
      <c r="Q19" s="80">
        <v>24</v>
      </c>
      <c r="R19" s="80">
        <v>13</v>
      </c>
      <c r="S19" s="80">
        <v>0</v>
      </c>
      <c r="T19" s="80">
        <v>0</v>
      </c>
      <c r="U19" s="80">
        <v>0</v>
      </c>
      <c r="V19" s="80">
        <v>0</v>
      </c>
      <c r="W19" s="81">
        <v>2</v>
      </c>
      <c r="X19" s="82">
        <f t="shared" si="0"/>
        <v>74</v>
      </c>
    </row>
    <row r="20" spans="1:24" ht="15.75" customHeight="1">
      <c r="A20" s="59">
        <v>13</v>
      </c>
      <c r="B20" s="90" t="s">
        <v>132</v>
      </c>
      <c r="C20" s="80">
        <v>14</v>
      </c>
      <c r="D20" s="80">
        <v>21</v>
      </c>
      <c r="E20" s="80">
        <v>4</v>
      </c>
      <c r="F20" s="80">
        <v>5</v>
      </c>
      <c r="G20" s="80">
        <v>7</v>
      </c>
      <c r="H20" s="80">
        <v>7</v>
      </c>
      <c r="I20" s="80">
        <v>5</v>
      </c>
      <c r="J20" s="80">
        <v>9</v>
      </c>
      <c r="K20" s="80">
        <v>9</v>
      </c>
      <c r="L20" s="80">
        <v>6</v>
      </c>
      <c r="M20" s="80">
        <v>4</v>
      </c>
      <c r="N20" s="80">
        <v>16</v>
      </c>
      <c r="O20" s="80">
        <v>3</v>
      </c>
      <c r="P20" s="80">
        <v>2</v>
      </c>
      <c r="Q20" s="80">
        <v>2</v>
      </c>
      <c r="R20" s="80">
        <v>15</v>
      </c>
      <c r="S20" s="80">
        <v>9</v>
      </c>
      <c r="T20" s="80">
        <v>0</v>
      </c>
      <c r="U20" s="80">
        <v>13</v>
      </c>
      <c r="V20" s="80">
        <v>4</v>
      </c>
      <c r="W20" s="81">
        <v>5</v>
      </c>
      <c r="X20" s="82">
        <f t="shared" si="0"/>
        <v>160</v>
      </c>
    </row>
    <row r="21" spans="1:24" ht="15.75" customHeight="1">
      <c r="A21" s="59">
        <v>14</v>
      </c>
      <c r="B21" s="90" t="s">
        <v>133</v>
      </c>
      <c r="C21" s="80">
        <v>16</v>
      </c>
      <c r="D21" s="80">
        <v>16</v>
      </c>
      <c r="E21" s="80">
        <v>13</v>
      </c>
      <c r="F21" s="80">
        <v>1</v>
      </c>
      <c r="G21" s="80">
        <v>7</v>
      </c>
      <c r="H21" s="80">
        <v>3</v>
      </c>
      <c r="I21" s="80">
        <v>3</v>
      </c>
      <c r="J21" s="80">
        <v>4</v>
      </c>
      <c r="K21" s="80">
        <v>2</v>
      </c>
      <c r="L21" s="80">
        <v>7</v>
      </c>
      <c r="M21" s="80">
        <v>6</v>
      </c>
      <c r="N21" s="80">
        <v>6</v>
      </c>
      <c r="O21" s="80">
        <v>1</v>
      </c>
      <c r="P21" s="80">
        <v>1</v>
      </c>
      <c r="Q21" s="80">
        <v>5</v>
      </c>
      <c r="R21" s="80">
        <v>1</v>
      </c>
      <c r="S21" s="80">
        <v>1</v>
      </c>
      <c r="T21" s="80">
        <v>0</v>
      </c>
      <c r="U21" s="80">
        <v>4</v>
      </c>
      <c r="V21" s="80">
        <v>2</v>
      </c>
      <c r="W21" s="81">
        <v>3</v>
      </c>
      <c r="X21" s="82">
        <f t="shared" si="0"/>
        <v>102</v>
      </c>
    </row>
    <row r="22" spans="1:24" ht="15.75" customHeight="1">
      <c r="A22" s="59">
        <v>15</v>
      </c>
      <c r="B22" s="90" t="s">
        <v>81</v>
      </c>
      <c r="C22" s="80">
        <v>4</v>
      </c>
      <c r="D22" s="80">
        <v>5</v>
      </c>
      <c r="E22" s="80">
        <v>6</v>
      </c>
      <c r="F22" s="80">
        <v>10</v>
      </c>
      <c r="G22" s="80">
        <v>14</v>
      </c>
      <c r="H22" s="80">
        <v>7</v>
      </c>
      <c r="I22" s="80">
        <v>3</v>
      </c>
      <c r="J22" s="80">
        <v>7</v>
      </c>
      <c r="K22" s="80">
        <v>14</v>
      </c>
      <c r="L22" s="80">
        <v>42</v>
      </c>
      <c r="M22" s="80">
        <v>6</v>
      </c>
      <c r="N22" s="80">
        <v>4</v>
      </c>
      <c r="O22" s="80">
        <v>3</v>
      </c>
      <c r="P22" s="80">
        <v>3</v>
      </c>
      <c r="Q22" s="80">
        <v>3</v>
      </c>
      <c r="R22" s="80">
        <v>3</v>
      </c>
      <c r="S22" s="80">
        <v>2</v>
      </c>
      <c r="T22" s="80">
        <v>0</v>
      </c>
      <c r="U22" s="80">
        <v>1</v>
      </c>
      <c r="V22" s="80">
        <v>24</v>
      </c>
      <c r="W22" s="81">
        <v>0</v>
      </c>
      <c r="X22" s="82">
        <f t="shared" si="0"/>
        <v>161</v>
      </c>
    </row>
    <row r="23" spans="1:24" ht="15.75" customHeight="1">
      <c r="A23" s="59">
        <v>16</v>
      </c>
      <c r="B23" s="90" t="s">
        <v>134</v>
      </c>
      <c r="C23" s="80">
        <v>2</v>
      </c>
      <c r="D23" s="80">
        <v>5</v>
      </c>
      <c r="E23" s="80">
        <v>4</v>
      </c>
      <c r="F23" s="80">
        <v>3</v>
      </c>
      <c r="G23" s="80">
        <v>2</v>
      </c>
      <c r="H23" s="80">
        <v>2</v>
      </c>
      <c r="I23" s="80">
        <v>1</v>
      </c>
      <c r="J23" s="80">
        <v>3</v>
      </c>
      <c r="K23" s="80">
        <v>3</v>
      </c>
      <c r="L23" s="80">
        <v>6</v>
      </c>
      <c r="M23" s="80">
        <v>4</v>
      </c>
      <c r="N23" s="80">
        <v>4</v>
      </c>
      <c r="O23" s="80">
        <v>0</v>
      </c>
      <c r="P23" s="80">
        <v>1</v>
      </c>
      <c r="Q23" s="80">
        <v>1</v>
      </c>
      <c r="R23" s="80">
        <v>0</v>
      </c>
      <c r="S23" s="80">
        <v>0</v>
      </c>
      <c r="T23" s="80">
        <v>1</v>
      </c>
      <c r="U23" s="80">
        <v>3</v>
      </c>
      <c r="V23" s="80">
        <v>0</v>
      </c>
      <c r="W23" s="81">
        <v>0</v>
      </c>
      <c r="X23" s="82">
        <f t="shared" si="0"/>
        <v>45</v>
      </c>
    </row>
    <row r="24" spans="1:24" ht="15">
      <c r="A24" s="154" t="s">
        <v>82</v>
      </c>
      <c r="B24" s="155"/>
      <c r="C24" s="59">
        <f aca="true" t="shared" si="1" ref="C24:X24">SUM(C8:C23)</f>
        <v>82</v>
      </c>
      <c r="D24" s="59">
        <f t="shared" si="1"/>
        <v>66</v>
      </c>
      <c r="E24" s="59">
        <f t="shared" si="1"/>
        <v>67</v>
      </c>
      <c r="F24" s="59">
        <f t="shared" si="1"/>
        <v>46</v>
      </c>
      <c r="G24" s="59">
        <f t="shared" si="1"/>
        <v>74</v>
      </c>
      <c r="H24" s="59">
        <f t="shared" si="1"/>
        <v>52</v>
      </c>
      <c r="I24" s="59">
        <f t="shared" si="1"/>
        <v>50</v>
      </c>
      <c r="J24" s="59">
        <f t="shared" si="1"/>
        <v>60</v>
      </c>
      <c r="K24" s="59">
        <f t="shared" si="1"/>
        <v>67</v>
      </c>
      <c r="L24" s="59">
        <f t="shared" si="1"/>
        <v>108</v>
      </c>
      <c r="M24" s="59">
        <f t="shared" si="1"/>
        <v>102</v>
      </c>
      <c r="N24" s="59">
        <f t="shared" si="1"/>
        <v>84</v>
      </c>
      <c r="O24" s="59">
        <f t="shared" si="1"/>
        <v>42</v>
      </c>
      <c r="P24" s="59">
        <f t="shared" si="1"/>
        <v>115</v>
      </c>
      <c r="Q24" s="59">
        <f t="shared" si="1"/>
        <v>121</v>
      </c>
      <c r="R24" s="59">
        <f t="shared" si="1"/>
        <v>79</v>
      </c>
      <c r="S24" s="59">
        <f t="shared" si="1"/>
        <v>145</v>
      </c>
      <c r="T24" s="59">
        <f t="shared" si="1"/>
        <v>1</v>
      </c>
      <c r="U24" s="59">
        <f t="shared" si="1"/>
        <v>74</v>
      </c>
      <c r="V24" s="59">
        <f t="shared" si="1"/>
        <v>77</v>
      </c>
      <c r="W24" s="59">
        <f t="shared" si="1"/>
        <v>86</v>
      </c>
      <c r="X24" s="83">
        <f t="shared" si="1"/>
        <v>1598</v>
      </c>
    </row>
  </sheetData>
  <sheetProtection/>
  <mergeCells count="7">
    <mergeCell ref="A24:B24"/>
    <mergeCell ref="C1:V1"/>
    <mergeCell ref="A4:W4"/>
    <mergeCell ref="X4:X5"/>
    <mergeCell ref="A5:B5"/>
    <mergeCell ref="A6:B6"/>
    <mergeCell ref="C7:W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Y1" sqref="Y1:Y16384"/>
    </sheetView>
  </sheetViews>
  <sheetFormatPr defaultColWidth="9.140625" defaultRowHeight="15"/>
  <cols>
    <col min="1" max="1" width="3.57421875" style="0" customWidth="1"/>
    <col min="2" max="2" width="29.57421875" style="0" customWidth="1"/>
    <col min="3" max="23" width="4.8515625" style="0" customWidth="1"/>
    <col min="24" max="24" width="7.28125" style="0" customWidth="1"/>
  </cols>
  <sheetData>
    <row r="1" spans="3:22" ht="15">
      <c r="C1" s="163" t="s">
        <v>100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</row>
    <row r="2" spans="1:24" ht="15">
      <c r="A2" s="86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0"/>
      <c r="X2" s="70"/>
    </row>
    <row r="3" spans="1:24" ht="15.75" thickBot="1">
      <c r="A3" s="86"/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</row>
    <row r="4" spans="1:24" ht="15.75" thickBot="1">
      <c r="A4" s="160" t="s">
        <v>118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2"/>
      <c r="X4" s="164" t="s">
        <v>72</v>
      </c>
    </row>
    <row r="5" spans="1:24" ht="15.75" thickBot="1">
      <c r="A5" s="156" t="s">
        <v>73</v>
      </c>
      <c r="B5" s="157"/>
      <c r="C5" s="91">
        <v>1</v>
      </c>
      <c r="D5" s="73">
        <v>2</v>
      </c>
      <c r="E5" s="73">
        <v>3</v>
      </c>
      <c r="F5" s="73">
        <v>4</v>
      </c>
      <c r="G5" s="73">
        <v>5</v>
      </c>
      <c r="H5" s="73">
        <v>6</v>
      </c>
      <c r="I5" s="73">
        <v>7</v>
      </c>
      <c r="J5" s="73">
        <v>8</v>
      </c>
      <c r="K5" s="73">
        <v>9</v>
      </c>
      <c r="L5" s="73">
        <v>10</v>
      </c>
      <c r="M5" s="73">
        <v>11</v>
      </c>
      <c r="N5" s="73">
        <v>12</v>
      </c>
      <c r="O5" s="73">
        <v>13</v>
      </c>
      <c r="P5" s="73">
        <v>14</v>
      </c>
      <c r="Q5" s="73">
        <v>15</v>
      </c>
      <c r="R5" s="73">
        <v>16</v>
      </c>
      <c r="S5" s="73">
        <v>17</v>
      </c>
      <c r="T5" s="73">
        <v>18</v>
      </c>
      <c r="U5" s="73">
        <v>19</v>
      </c>
      <c r="V5" s="73">
        <v>20</v>
      </c>
      <c r="W5" s="74">
        <v>21</v>
      </c>
      <c r="X5" s="165"/>
    </row>
    <row r="6" spans="1:24" ht="16.5" thickBot="1">
      <c r="A6" s="158" t="s">
        <v>74</v>
      </c>
      <c r="B6" s="159"/>
      <c r="C6" s="75">
        <f>SCRUTINIO!B21</f>
        <v>51</v>
      </c>
      <c r="D6" s="75">
        <f>SCRUTINIO!C21</f>
        <v>31</v>
      </c>
      <c r="E6" s="75">
        <f>SCRUTINIO!D21</f>
        <v>43</v>
      </c>
      <c r="F6" s="75">
        <f>SCRUTINIO!E21</f>
        <v>38</v>
      </c>
      <c r="G6" s="75">
        <f>SCRUTINIO!F21</f>
        <v>86</v>
      </c>
      <c r="H6" s="75">
        <f>SCRUTINIO!G21</f>
        <v>109</v>
      </c>
      <c r="I6" s="75">
        <f>SCRUTINIO!H21</f>
        <v>54</v>
      </c>
      <c r="J6" s="75">
        <f>SCRUTINIO!I21</f>
        <v>41</v>
      </c>
      <c r="K6" s="75">
        <f>SCRUTINIO!J21</f>
        <v>51</v>
      </c>
      <c r="L6" s="75">
        <f>SCRUTINIO!K21</f>
        <v>58</v>
      </c>
      <c r="M6" s="75">
        <f>SCRUTINIO!L21</f>
        <v>50</v>
      </c>
      <c r="N6" s="75">
        <f>SCRUTINIO!M21</f>
        <v>44</v>
      </c>
      <c r="O6" s="75">
        <f>SCRUTINIO!N21</f>
        <v>25</v>
      </c>
      <c r="P6" s="75">
        <f>SCRUTINIO!O21</f>
        <v>29</v>
      </c>
      <c r="Q6" s="75">
        <f>SCRUTINIO!P21</f>
        <v>41</v>
      </c>
      <c r="R6" s="75">
        <f>SCRUTINIO!Q21</f>
        <v>17</v>
      </c>
      <c r="S6" s="75">
        <f>SCRUTINIO!R21</f>
        <v>28</v>
      </c>
      <c r="T6" s="75">
        <f>SCRUTINIO!S21</f>
        <v>3</v>
      </c>
      <c r="U6" s="75">
        <f>SCRUTINIO!T21</f>
        <v>62</v>
      </c>
      <c r="V6" s="75">
        <f>SCRUTINIO!U21</f>
        <v>58</v>
      </c>
      <c r="W6" s="75">
        <f>SCRUTINIO!V21</f>
        <v>46</v>
      </c>
      <c r="X6" s="76">
        <f>SUM(C6:W6)</f>
        <v>965</v>
      </c>
    </row>
    <row r="7" spans="1:24" ht="29.25" thickBot="1">
      <c r="A7" s="94" t="s">
        <v>99</v>
      </c>
      <c r="B7" s="96" t="s">
        <v>101</v>
      </c>
      <c r="C7" s="166" t="s">
        <v>75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8"/>
      <c r="X7" s="97" t="s">
        <v>76</v>
      </c>
    </row>
    <row r="8" spans="1:24" ht="15.75" customHeight="1">
      <c r="A8" s="59">
        <v>1</v>
      </c>
      <c r="B8" s="95" t="s">
        <v>135</v>
      </c>
      <c r="C8" s="98">
        <v>11</v>
      </c>
      <c r="D8" s="98">
        <v>14</v>
      </c>
      <c r="E8" s="98">
        <v>15</v>
      </c>
      <c r="F8" s="98">
        <v>10</v>
      </c>
      <c r="G8" s="98">
        <v>32</v>
      </c>
      <c r="H8" s="98">
        <v>36</v>
      </c>
      <c r="I8" s="98">
        <v>35</v>
      </c>
      <c r="J8" s="98">
        <v>24</v>
      </c>
      <c r="K8" s="98">
        <v>19</v>
      </c>
      <c r="L8" s="98">
        <v>31</v>
      </c>
      <c r="M8" s="98">
        <v>20</v>
      </c>
      <c r="N8" s="98">
        <v>17</v>
      </c>
      <c r="O8" s="98">
        <v>5</v>
      </c>
      <c r="P8" s="98">
        <v>8</v>
      </c>
      <c r="Q8" s="98">
        <v>5</v>
      </c>
      <c r="R8" s="98">
        <v>14</v>
      </c>
      <c r="S8" s="98">
        <v>19</v>
      </c>
      <c r="T8" s="98">
        <v>1</v>
      </c>
      <c r="U8" s="98">
        <v>18</v>
      </c>
      <c r="V8" s="98">
        <v>24</v>
      </c>
      <c r="W8" s="99">
        <v>10</v>
      </c>
      <c r="X8" s="82">
        <f>SUM(C8:W8)</f>
        <v>368</v>
      </c>
    </row>
    <row r="9" spans="1:24" ht="15.75" customHeight="1">
      <c r="A9" s="59">
        <v>2</v>
      </c>
      <c r="B9" s="89" t="s">
        <v>136</v>
      </c>
      <c r="C9" s="80">
        <v>14</v>
      </c>
      <c r="D9" s="80">
        <v>9</v>
      </c>
      <c r="E9" s="80">
        <v>10</v>
      </c>
      <c r="F9" s="80">
        <v>6</v>
      </c>
      <c r="G9" s="80">
        <v>38</v>
      </c>
      <c r="H9" s="80">
        <v>35</v>
      </c>
      <c r="I9" s="80">
        <v>9</v>
      </c>
      <c r="J9" s="80">
        <v>9</v>
      </c>
      <c r="K9" s="80">
        <v>12</v>
      </c>
      <c r="L9" s="80">
        <v>14</v>
      </c>
      <c r="M9" s="80">
        <v>10</v>
      </c>
      <c r="N9" s="80">
        <v>3</v>
      </c>
      <c r="O9" s="80">
        <v>13</v>
      </c>
      <c r="P9" s="80">
        <v>6</v>
      </c>
      <c r="Q9" s="80">
        <v>5</v>
      </c>
      <c r="R9" s="80">
        <v>0</v>
      </c>
      <c r="S9" s="80">
        <v>4</v>
      </c>
      <c r="T9" s="80">
        <v>0</v>
      </c>
      <c r="U9" s="80">
        <v>20</v>
      </c>
      <c r="V9" s="80">
        <v>6</v>
      </c>
      <c r="W9" s="81">
        <v>8</v>
      </c>
      <c r="X9" s="82">
        <f aca="true" t="shared" si="0" ref="X9:X23">SUM(C9:W9)</f>
        <v>231</v>
      </c>
    </row>
    <row r="10" spans="1:24" ht="15.75" customHeight="1">
      <c r="A10" s="59">
        <v>3</v>
      </c>
      <c r="B10" s="89" t="s">
        <v>137</v>
      </c>
      <c r="C10" s="80">
        <v>14</v>
      </c>
      <c r="D10" s="80">
        <v>6</v>
      </c>
      <c r="E10" s="80">
        <v>18</v>
      </c>
      <c r="F10" s="80">
        <v>11</v>
      </c>
      <c r="G10" s="80">
        <v>30</v>
      </c>
      <c r="H10" s="80">
        <v>47</v>
      </c>
      <c r="I10" s="80">
        <v>9</v>
      </c>
      <c r="J10" s="80">
        <v>10</v>
      </c>
      <c r="K10" s="80">
        <v>12</v>
      </c>
      <c r="L10" s="80">
        <v>8</v>
      </c>
      <c r="M10" s="80">
        <v>12</v>
      </c>
      <c r="N10" s="80">
        <v>16</v>
      </c>
      <c r="O10" s="80">
        <v>14</v>
      </c>
      <c r="P10" s="80">
        <v>4</v>
      </c>
      <c r="Q10" s="80">
        <v>2</v>
      </c>
      <c r="R10" s="80">
        <v>0</v>
      </c>
      <c r="S10" s="80">
        <v>1</v>
      </c>
      <c r="T10" s="80">
        <v>2</v>
      </c>
      <c r="U10" s="80">
        <v>28</v>
      </c>
      <c r="V10" s="80">
        <v>8</v>
      </c>
      <c r="W10" s="81">
        <v>18</v>
      </c>
      <c r="X10" s="82">
        <f t="shared" si="0"/>
        <v>270</v>
      </c>
    </row>
    <row r="11" spans="1:24" ht="15.75" customHeight="1">
      <c r="A11" s="59">
        <v>4</v>
      </c>
      <c r="B11" s="89" t="s">
        <v>138</v>
      </c>
      <c r="C11" s="80">
        <v>9</v>
      </c>
      <c r="D11" s="80">
        <v>5</v>
      </c>
      <c r="E11" s="80">
        <v>12</v>
      </c>
      <c r="F11" s="80">
        <v>10</v>
      </c>
      <c r="G11" s="80">
        <v>6</v>
      </c>
      <c r="H11" s="80">
        <v>15</v>
      </c>
      <c r="I11" s="80">
        <v>1</v>
      </c>
      <c r="J11" s="80">
        <v>1</v>
      </c>
      <c r="K11" s="80">
        <v>11</v>
      </c>
      <c r="L11" s="80">
        <v>9</v>
      </c>
      <c r="M11" s="80">
        <v>5</v>
      </c>
      <c r="N11" s="80">
        <v>10</v>
      </c>
      <c r="O11" s="80">
        <v>6</v>
      </c>
      <c r="P11" s="80">
        <v>4</v>
      </c>
      <c r="Q11" s="80">
        <v>7</v>
      </c>
      <c r="R11" s="80">
        <v>0</v>
      </c>
      <c r="S11" s="80">
        <v>1</v>
      </c>
      <c r="T11" s="80">
        <v>0</v>
      </c>
      <c r="U11" s="80">
        <v>4</v>
      </c>
      <c r="V11" s="80">
        <v>5</v>
      </c>
      <c r="W11" s="81">
        <v>14</v>
      </c>
      <c r="X11" s="82">
        <f t="shared" si="0"/>
        <v>135</v>
      </c>
    </row>
    <row r="12" spans="1:24" ht="15.75" customHeight="1">
      <c r="A12" s="59">
        <v>5</v>
      </c>
      <c r="B12" s="89" t="s">
        <v>139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2</v>
      </c>
      <c r="Q12" s="80">
        <v>2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1">
        <v>0</v>
      </c>
      <c r="X12" s="82">
        <f t="shared" si="0"/>
        <v>4</v>
      </c>
    </row>
    <row r="13" spans="1:24" ht="15.75" customHeight="1">
      <c r="A13" s="59">
        <v>6</v>
      </c>
      <c r="B13" s="89" t="s">
        <v>140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1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1</v>
      </c>
      <c r="Q13" s="80">
        <v>3</v>
      </c>
      <c r="R13" s="80">
        <v>0</v>
      </c>
      <c r="S13" s="80">
        <v>0</v>
      </c>
      <c r="T13" s="80">
        <v>0</v>
      </c>
      <c r="U13" s="80">
        <v>1</v>
      </c>
      <c r="V13" s="80">
        <v>0</v>
      </c>
      <c r="W13" s="81">
        <v>0</v>
      </c>
      <c r="X13" s="82">
        <f t="shared" si="0"/>
        <v>6</v>
      </c>
    </row>
    <row r="14" spans="1:24" ht="15.75" customHeight="1">
      <c r="A14" s="59">
        <v>7</v>
      </c>
      <c r="B14" s="89" t="s">
        <v>141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3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1">
        <v>0</v>
      </c>
      <c r="X14" s="82">
        <f t="shared" si="0"/>
        <v>3</v>
      </c>
    </row>
    <row r="15" spans="1:24" ht="15.75" customHeight="1">
      <c r="A15" s="59">
        <v>8</v>
      </c>
      <c r="B15" s="89" t="s">
        <v>142</v>
      </c>
      <c r="C15" s="80">
        <v>4</v>
      </c>
      <c r="D15" s="80">
        <v>0</v>
      </c>
      <c r="E15" s="80">
        <v>5</v>
      </c>
      <c r="F15" s="80">
        <v>3</v>
      </c>
      <c r="G15" s="80">
        <v>8</v>
      </c>
      <c r="H15" s="81">
        <v>26</v>
      </c>
      <c r="I15" s="81">
        <v>1</v>
      </c>
      <c r="J15" s="81">
        <v>1</v>
      </c>
      <c r="K15" s="81">
        <v>0</v>
      </c>
      <c r="L15" s="81">
        <v>1</v>
      </c>
      <c r="M15" s="81">
        <v>0</v>
      </c>
      <c r="N15" s="81">
        <v>5</v>
      </c>
      <c r="O15" s="81">
        <v>1</v>
      </c>
      <c r="P15" s="81">
        <v>0</v>
      </c>
      <c r="Q15" s="81">
        <v>0</v>
      </c>
      <c r="R15" s="81">
        <v>0</v>
      </c>
      <c r="S15" s="81">
        <v>1</v>
      </c>
      <c r="T15" s="81">
        <v>0</v>
      </c>
      <c r="U15" s="81">
        <v>1</v>
      </c>
      <c r="V15" s="81">
        <v>3</v>
      </c>
      <c r="W15" s="81">
        <v>2</v>
      </c>
      <c r="X15" s="82">
        <f t="shared" si="0"/>
        <v>62</v>
      </c>
    </row>
    <row r="16" spans="1:24" ht="15.75" customHeight="1">
      <c r="A16" s="59">
        <v>9</v>
      </c>
      <c r="B16" s="89" t="s">
        <v>143</v>
      </c>
      <c r="C16" s="80">
        <v>1</v>
      </c>
      <c r="D16" s="80">
        <v>2</v>
      </c>
      <c r="E16" s="80">
        <v>0</v>
      </c>
      <c r="F16" s="80">
        <v>0</v>
      </c>
      <c r="G16" s="80">
        <v>2</v>
      </c>
      <c r="H16" s="80">
        <v>0</v>
      </c>
      <c r="I16" s="80">
        <v>0</v>
      </c>
      <c r="J16" s="80">
        <v>2</v>
      </c>
      <c r="K16" s="80">
        <v>1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1</v>
      </c>
      <c r="U16" s="80">
        <v>5</v>
      </c>
      <c r="V16" s="80">
        <v>3</v>
      </c>
      <c r="W16" s="81">
        <v>0</v>
      </c>
      <c r="X16" s="82">
        <f t="shared" si="0"/>
        <v>17</v>
      </c>
    </row>
    <row r="17" spans="1:24" ht="15.75" customHeight="1">
      <c r="A17" s="59">
        <v>10</v>
      </c>
      <c r="B17" s="104" t="s">
        <v>144</v>
      </c>
      <c r="C17" s="80">
        <v>3</v>
      </c>
      <c r="D17" s="80">
        <v>7</v>
      </c>
      <c r="E17" s="80">
        <v>0</v>
      </c>
      <c r="F17" s="80">
        <v>1</v>
      </c>
      <c r="G17" s="80">
        <v>0</v>
      </c>
      <c r="H17" s="80">
        <v>2</v>
      </c>
      <c r="I17" s="80">
        <v>1</v>
      </c>
      <c r="J17" s="80">
        <v>1</v>
      </c>
      <c r="K17" s="80">
        <v>0</v>
      </c>
      <c r="L17" s="80">
        <v>0</v>
      </c>
      <c r="M17" s="80">
        <v>0</v>
      </c>
      <c r="N17" s="80">
        <v>1</v>
      </c>
      <c r="O17" s="80">
        <v>1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1</v>
      </c>
      <c r="V17" s="80">
        <v>0</v>
      </c>
      <c r="W17" s="81">
        <v>3</v>
      </c>
      <c r="X17" s="82">
        <f t="shared" si="0"/>
        <v>21</v>
      </c>
    </row>
    <row r="18" spans="1:24" ht="15.75" customHeight="1">
      <c r="A18" s="59">
        <v>11</v>
      </c>
      <c r="B18" s="90" t="s">
        <v>145</v>
      </c>
      <c r="C18" s="80">
        <v>0</v>
      </c>
      <c r="D18" s="80">
        <v>0</v>
      </c>
      <c r="E18" s="80">
        <v>0</v>
      </c>
      <c r="F18" s="80">
        <v>0</v>
      </c>
      <c r="G18" s="80">
        <v>2</v>
      </c>
      <c r="H18" s="80">
        <v>0</v>
      </c>
      <c r="I18" s="80">
        <v>2</v>
      </c>
      <c r="J18" s="80">
        <v>0</v>
      </c>
      <c r="K18" s="80">
        <v>0</v>
      </c>
      <c r="L18" s="80">
        <v>1</v>
      </c>
      <c r="M18" s="80">
        <v>4</v>
      </c>
      <c r="N18" s="80">
        <v>1</v>
      </c>
      <c r="O18" s="80">
        <v>0</v>
      </c>
      <c r="P18" s="80">
        <v>0</v>
      </c>
      <c r="Q18" s="80">
        <v>4</v>
      </c>
      <c r="R18" s="80">
        <v>0</v>
      </c>
      <c r="S18" s="80">
        <v>7</v>
      </c>
      <c r="T18" s="80">
        <v>0</v>
      </c>
      <c r="U18" s="80">
        <v>4</v>
      </c>
      <c r="V18" s="80">
        <v>1</v>
      </c>
      <c r="W18" s="81">
        <v>6</v>
      </c>
      <c r="X18" s="82">
        <f t="shared" si="0"/>
        <v>32</v>
      </c>
    </row>
    <row r="19" spans="1:24" ht="15.75" customHeight="1">
      <c r="A19" s="59">
        <v>12</v>
      </c>
      <c r="B19" s="90" t="s">
        <v>146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1</v>
      </c>
      <c r="N19" s="80">
        <v>0</v>
      </c>
      <c r="O19" s="80">
        <v>0</v>
      </c>
      <c r="P19" s="80">
        <v>0</v>
      </c>
      <c r="Q19" s="80">
        <v>1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1">
        <v>0</v>
      </c>
      <c r="X19" s="82">
        <f t="shared" si="0"/>
        <v>2</v>
      </c>
    </row>
    <row r="20" spans="1:24" ht="15.75" customHeight="1">
      <c r="A20" s="59">
        <v>13</v>
      </c>
      <c r="B20" s="90" t="s">
        <v>147</v>
      </c>
      <c r="C20" s="80">
        <v>0</v>
      </c>
      <c r="D20" s="80">
        <v>0</v>
      </c>
      <c r="E20" s="80">
        <v>0</v>
      </c>
      <c r="F20" s="80">
        <v>0</v>
      </c>
      <c r="G20" s="80">
        <v>1</v>
      </c>
      <c r="H20" s="80">
        <v>1</v>
      </c>
      <c r="I20" s="80">
        <v>1</v>
      </c>
      <c r="J20" s="80">
        <v>1</v>
      </c>
      <c r="K20" s="80">
        <v>2</v>
      </c>
      <c r="L20" s="80">
        <v>5</v>
      </c>
      <c r="M20" s="80">
        <v>0</v>
      </c>
      <c r="N20" s="80">
        <v>0</v>
      </c>
      <c r="O20" s="80">
        <v>0</v>
      </c>
      <c r="P20" s="80">
        <v>1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13</v>
      </c>
      <c r="W20" s="81">
        <v>1</v>
      </c>
      <c r="X20" s="82">
        <f t="shared" si="0"/>
        <v>26</v>
      </c>
    </row>
    <row r="21" spans="1:24" ht="15.75" customHeight="1">
      <c r="A21" s="59">
        <v>14</v>
      </c>
      <c r="B21" s="90" t="s">
        <v>148</v>
      </c>
      <c r="C21" s="80">
        <v>0</v>
      </c>
      <c r="D21" s="80">
        <v>0</v>
      </c>
      <c r="E21" s="80">
        <v>0</v>
      </c>
      <c r="F21" s="80">
        <v>1</v>
      </c>
      <c r="G21" s="80">
        <v>3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1">
        <v>0</v>
      </c>
      <c r="X21" s="82">
        <f t="shared" si="0"/>
        <v>4</v>
      </c>
    </row>
    <row r="22" spans="1:24" ht="15.75" customHeight="1">
      <c r="A22" s="59">
        <v>15</v>
      </c>
      <c r="B22" s="90" t="s">
        <v>149</v>
      </c>
      <c r="C22" s="80">
        <v>0</v>
      </c>
      <c r="D22" s="80">
        <v>1</v>
      </c>
      <c r="E22" s="80">
        <v>3</v>
      </c>
      <c r="F22" s="80">
        <v>2</v>
      </c>
      <c r="G22" s="80">
        <v>0</v>
      </c>
      <c r="H22" s="80">
        <v>4</v>
      </c>
      <c r="I22" s="80">
        <v>0</v>
      </c>
      <c r="J22" s="80">
        <v>1</v>
      </c>
      <c r="K22" s="80">
        <v>2</v>
      </c>
      <c r="L22" s="80">
        <v>0</v>
      </c>
      <c r="M22" s="80">
        <v>3</v>
      </c>
      <c r="N22" s="80">
        <v>0</v>
      </c>
      <c r="O22" s="80">
        <v>0</v>
      </c>
      <c r="P22" s="80">
        <v>9</v>
      </c>
      <c r="Q22" s="80">
        <v>16</v>
      </c>
      <c r="R22" s="80">
        <v>0</v>
      </c>
      <c r="S22" s="80">
        <v>2</v>
      </c>
      <c r="T22" s="80">
        <v>0</v>
      </c>
      <c r="U22" s="80">
        <v>0</v>
      </c>
      <c r="V22" s="80">
        <v>1</v>
      </c>
      <c r="W22" s="81">
        <v>1</v>
      </c>
      <c r="X22" s="82">
        <f t="shared" si="0"/>
        <v>45</v>
      </c>
    </row>
    <row r="23" spans="1:24" ht="15.75" customHeight="1">
      <c r="A23" s="59">
        <v>16</v>
      </c>
      <c r="B23" s="90" t="s">
        <v>150</v>
      </c>
      <c r="C23" s="80">
        <v>0</v>
      </c>
      <c r="D23" s="80">
        <v>0</v>
      </c>
      <c r="E23" s="80">
        <v>0</v>
      </c>
      <c r="F23" s="80">
        <v>2</v>
      </c>
      <c r="G23" s="80">
        <v>4</v>
      </c>
      <c r="H23" s="80">
        <v>0</v>
      </c>
      <c r="I23" s="80">
        <v>0</v>
      </c>
      <c r="J23" s="80">
        <v>0</v>
      </c>
      <c r="K23" s="80">
        <v>0</v>
      </c>
      <c r="L23" s="80">
        <v>1</v>
      </c>
      <c r="M23" s="80">
        <v>0</v>
      </c>
      <c r="N23" s="80">
        <v>1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1</v>
      </c>
      <c r="W23" s="81">
        <v>0</v>
      </c>
      <c r="X23" s="82">
        <f t="shared" si="0"/>
        <v>9</v>
      </c>
    </row>
    <row r="24" spans="1:24" ht="15.75" customHeight="1">
      <c r="A24" s="154" t="s">
        <v>82</v>
      </c>
      <c r="B24" s="155"/>
      <c r="C24" s="59">
        <f aca="true" t="shared" si="1" ref="C24:X24">SUM(C8:C23)</f>
        <v>56</v>
      </c>
      <c r="D24" s="59">
        <f t="shared" si="1"/>
        <v>44</v>
      </c>
      <c r="E24" s="59">
        <f t="shared" si="1"/>
        <v>63</v>
      </c>
      <c r="F24" s="59">
        <f t="shared" si="1"/>
        <v>46</v>
      </c>
      <c r="G24" s="59">
        <f t="shared" si="1"/>
        <v>126</v>
      </c>
      <c r="H24" s="59">
        <f t="shared" si="1"/>
        <v>166</v>
      </c>
      <c r="I24" s="59">
        <f t="shared" si="1"/>
        <v>60</v>
      </c>
      <c r="J24" s="59">
        <f t="shared" si="1"/>
        <v>50</v>
      </c>
      <c r="K24" s="59">
        <f t="shared" si="1"/>
        <v>59</v>
      </c>
      <c r="L24" s="59">
        <f t="shared" si="1"/>
        <v>70</v>
      </c>
      <c r="M24" s="59">
        <f t="shared" si="1"/>
        <v>55</v>
      </c>
      <c r="N24" s="59">
        <f t="shared" si="1"/>
        <v>54</v>
      </c>
      <c r="O24" s="59">
        <f t="shared" si="1"/>
        <v>40</v>
      </c>
      <c r="P24" s="59">
        <f t="shared" si="1"/>
        <v>35</v>
      </c>
      <c r="Q24" s="59">
        <f t="shared" si="1"/>
        <v>48</v>
      </c>
      <c r="R24" s="59">
        <f t="shared" si="1"/>
        <v>14</v>
      </c>
      <c r="S24" s="59">
        <f t="shared" si="1"/>
        <v>35</v>
      </c>
      <c r="T24" s="59">
        <f t="shared" si="1"/>
        <v>4</v>
      </c>
      <c r="U24" s="59">
        <f t="shared" si="1"/>
        <v>82</v>
      </c>
      <c r="V24" s="59">
        <f t="shared" si="1"/>
        <v>65</v>
      </c>
      <c r="W24" s="59">
        <f t="shared" si="1"/>
        <v>63</v>
      </c>
      <c r="X24" s="83">
        <f t="shared" si="1"/>
        <v>1235</v>
      </c>
    </row>
  </sheetData>
  <sheetProtection/>
  <mergeCells count="7">
    <mergeCell ref="A24:B24"/>
    <mergeCell ref="C1:V1"/>
    <mergeCell ref="A4:W4"/>
    <mergeCell ref="X4:X5"/>
    <mergeCell ref="A5:B5"/>
    <mergeCell ref="A6:B6"/>
    <mergeCell ref="C7:W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">
      <selection activeCell="R31" sqref="R31"/>
    </sheetView>
  </sheetViews>
  <sheetFormatPr defaultColWidth="9.140625" defaultRowHeight="15"/>
  <cols>
    <col min="1" max="1" width="3.140625" style="0" customWidth="1"/>
    <col min="2" max="2" width="37.140625" style="0" customWidth="1"/>
    <col min="3" max="3" width="4.140625" style="0" customWidth="1"/>
    <col min="4" max="5" width="4.00390625" style="0" customWidth="1"/>
    <col min="6" max="6" width="3.8515625" style="0" customWidth="1"/>
    <col min="7" max="7" width="4.28125" style="0" customWidth="1"/>
    <col min="8" max="10" width="4.140625" style="0" customWidth="1"/>
    <col min="11" max="16" width="4.8515625" style="0" customWidth="1"/>
    <col min="17" max="17" width="4.57421875" style="0" customWidth="1"/>
    <col min="18" max="18" width="4.421875" style="0" customWidth="1"/>
    <col min="19" max="20" width="4.00390625" style="0" customWidth="1"/>
    <col min="21" max="21" width="4.421875" style="0" customWidth="1"/>
    <col min="22" max="22" width="4.57421875" style="0" customWidth="1"/>
    <col min="23" max="23" width="4.421875" style="0" customWidth="1"/>
    <col min="24" max="24" width="7.57421875" style="0" customWidth="1"/>
  </cols>
  <sheetData>
    <row r="1" spans="3:22" ht="15">
      <c r="C1" s="163" t="s">
        <v>100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</row>
    <row r="2" spans="1:24" ht="15">
      <c r="A2" s="86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0"/>
      <c r="X2" s="70"/>
    </row>
    <row r="3" spans="1:24" ht="15.75" thickBot="1">
      <c r="A3" s="86"/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</row>
    <row r="4" spans="1:24" ht="15.75" thickBot="1">
      <c r="A4" s="160" t="s">
        <v>119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2"/>
      <c r="X4" s="164" t="s">
        <v>72</v>
      </c>
    </row>
    <row r="5" spans="1:24" ht="15.75" thickBot="1">
      <c r="A5" s="156" t="s">
        <v>73</v>
      </c>
      <c r="B5" s="157"/>
      <c r="C5" s="91">
        <v>1</v>
      </c>
      <c r="D5" s="73">
        <v>2</v>
      </c>
      <c r="E5" s="73">
        <v>3</v>
      </c>
      <c r="F5" s="73">
        <v>4</v>
      </c>
      <c r="G5" s="73">
        <v>5</v>
      </c>
      <c r="H5" s="73">
        <v>6</v>
      </c>
      <c r="I5" s="73">
        <v>7</v>
      </c>
      <c r="J5" s="73">
        <v>8</v>
      </c>
      <c r="K5" s="73">
        <v>9</v>
      </c>
      <c r="L5" s="73">
        <v>10</v>
      </c>
      <c r="M5" s="73">
        <v>11</v>
      </c>
      <c r="N5" s="73">
        <v>12</v>
      </c>
      <c r="O5" s="73">
        <v>13</v>
      </c>
      <c r="P5" s="73">
        <v>14</v>
      </c>
      <c r="Q5" s="73">
        <v>15</v>
      </c>
      <c r="R5" s="73">
        <v>16</v>
      </c>
      <c r="S5" s="73">
        <v>17</v>
      </c>
      <c r="T5" s="73">
        <v>18</v>
      </c>
      <c r="U5" s="73">
        <v>19</v>
      </c>
      <c r="V5" s="73">
        <v>20</v>
      </c>
      <c r="W5" s="74">
        <v>21</v>
      </c>
      <c r="X5" s="165"/>
    </row>
    <row r="6" spans="1:24" ht="16.5" thickBot="1">
      <c r="A6" s="158" t="s">
        <v>74</v>
      </c>
      <c r="B6" s="159"/>
      <c r="C6" s="75">
        <f>SCRUTINIO!B22</f>
        <v>29</v>
      </c>
      <c r="D6" s="75">
        <f>SCRUTINIO!C22</f>
        <v>10</v>
      </c>
      <c r="E6" s="75">
        <f>SCRUTINIO!D22</f>
        <v>12</v>
      </c>
      <c r="F6" s="75">
        <f>SCRUTINIO!E22</f>
        <v>16</v>
      </c>
      <c r="G6" s="75">
        <f>SCRUTINIO!F22</f>
        <v>14</v>
      </c>
      <c r="H6" s="75">
        <f>SCRUTINIO!G22</f>
        <v>15</v>
      </c>
      <c r="I6" s="75">
        <f>SCRUTINIO!H22</f>
        <v>6</v>
      </c>
      <c r="J6" s="75">
        <f>SCRUTINIO!I22</f>
        <v>15</v>
      </c>
      <c r="K6" s="75">
        <f>SCRUTINIO!J22</f>
        <v>22</v>
      </c>
      <c r="L6" s="75">
        <f>SCRUTINIO!K22</f>
        <v>14</v>
      </c>
      <c r="M6" s="75">
        <f>SCRUTINIO!L22</f>
        <v>27</v>
      </c>
      <c r="N6" s="75">
        <f>SCRUTINIO!M22</f>
        <v>17</v>
      </c>
      <c r="O6" s="75">
        <f>SCRUTINIO!N22</f>
        <v>6</v>
      </c>
      <c r="P6" s="75">
        <f>SCRUTINIO!O22</f>
        <v>11</v>
      </c>
      <c r="Q6" s="75">
        <f>SCRUTINIO!P22</f>
        <v>17</v>
      </c>
      <c r="R6" s="75">
        <f>SCRUTINIO!Q22</f>
        <v>9</v>
      </c>
      <c r="S6" s="75">
        <f>SCRUTINIO!R22</f>
        <v>10</v>
      </c>
      <c r="T6" s="75">
        <f>SCRUTINIO!S22</f>
        <v>0</v>
      </c>
      <c r="U6" s="75">
        <f>SCRUTINIO!T22</f>
        <v>33</v>
      </c>
      <c r="V6" s="75">
        <f>SCRUTINIO!U22</f>
        <v>11</v>
      </c>
      <c r="W6" s="75">
        <f>SCRUTINIO!V22</f>
        <v>19</v>
      </c>
      <c r="X6" s="76">
        <f>SUM(C6:W6)</f>
        <v>313</v>
      </c>
    </row>
    <row r="7" spans="1:24" ht="29.25" thickBot="1">
      <c r="A7" s="94" t="s">
        <v>99</v>
      </c>
      <c r="B7" s="96" t="s">
        <v>101</v>
      </c>
      <c r="C7" s="166" t="s">
        <v>75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8"/>
      <c r="X7" s="97" t="s">
        <v>76</v>
      </c>
    </row>
    <row r="8" spans="1:24" ht="15.75" customHeight="1">
      <c r="A8" s="59">
        <v>1</v>
      </c>
      <c r="B8" s="95" t="s">
        <v>151</v>
      </c>
      <c r="C8" s="98">
        <v>10</v>
      </c>
      <c r="D8" s="98">
        <v>2</v>
      </c>
      <c r="E8" s="98">
        <v>5</v>
      </c>
      <c r="F8" s="98">
        <v>2</v>
      </c>
      <c r="G8" s="98">
        <v>1</v>
      </c>
      <c r="H8" s="98">
        <v>2</v>
      </c>
      <c r="I8" s="98">
        <v>1</v>
      </c>
      <c r="J8" s="98">
        <v>1</v>
      </c>
      <c r="K8" s="98">
        <v>1</v>
      </c>
      <c r="L8" s="98">
        <v>0</v>
      </c>
      <c r="M8" s="98">
        <v>2</v>
      </c>
      <c r="N8" s="98">
        <v>1</v>
      </c>
      <c r="O8" s="98">
        <v>2</v>
      </c>
      <c r="P8" s="98">
        <v>0</v>
      </c>
      <c r="Q8" s="98">
        <v>0</v>
      </c>
      <c r="R8" s="98">
        <v>0</v>
      </c>
      <c r="S8" s="98">
        <v>1</v>
      </c>
      <c r="T8" s="98">
        <v>0</v>
      </c>
      <c r="U8" s="98">
        <v>8</v>
      </c>
      <c r="V8" s="98">
        <v>0</v>
      </c>
      <c r="W8" s="99">
        <v>5</v>
      </c>
      <c r="X8" s="82">
        <f>SUM(C8:W8)</f>
        <v>44</v>
      </c>
    </row>
    <row r="9" spans="1:24" ht="15.75" customHeight="1">
      <c r="A9" s="59">
        <v>2</v>
      </c>
      <c r="B9" s="89" t="s">
        <v>152</v>
      </c>
      <c r="C9" s="80">
        <v>3</v>
      </c>
      <c r="D9" s="80">
        <v>2</v>
      </c>
      <c r="E9" s="80">
        <v>1</v>
      </c>
      <c r="F9" s="80">
        <v>2</v>
      </c>
      <c r="G9" s="80">
        <v>1</v>
      </c>
      <c r="H9" s="80">
        <v>4</v>
      </c>
      <c r="I9" s="80">
        <v>1</v>
      </c>
      <c r="J9" s="80">
        <v>0</v>
      </c>
      <c r="K9" s="80">
        <v>7</v>
      </c>
      <c r="L9" s="80">
        <v>3</v>
      </c>
      <c r="M9" s="80">
        <v>3</v>
      </c>
      <c r="N9" s="80">
        <v>1</v>
      </c>
      <c r="O9" s="80">
        <v>2</v>
      </c>
      <c r="P9" s="80">
        <v>4</v>
      </c>
      <c r="Q9" s="80">
        <v>7</v>
      </c>
      <c r="R9" s="80">
        <v>2</v>
      </c>
      <c r="S9" s="80">
        <v>0</v>
      </c>
      <c r="T9" s="80">
        <v>0</v>
      </c>
      <c r="U9" s="80">
        <v>5</v>
      </c>
      <c r="V9" s="80">
        <v>1</v>
      </c>
      <c r="W9" s="81">
        <v>3</v>
      </c>
      <c r="X9" s="82">
        <f aca="true" t="shared" si="0" ref="X9:X19">SUM(C9:W9)</f>
        <v>52</v>
      </c>
    </row>
    <row r="10" spans="1:24" ht="15.75" customHeight="1">
      <c r="A10" s="59">
        <v>3</v>
      </c>
      <c r="B10" s="89" t="s">
        <v>153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1">
        <v>0</v>
      </c>
      <c r="X10" s="82">
        <f t="shared" si="0"/>
        <v>0</v>
      </c>
    </row>
    <row r="11" spans="1:24" ht="15.75" customHeight="1">
      <c r="A11" s="59">
        <v>4</v>
      </c>
      <c r="B11" s="89" t="s">
        <v>154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1</v>
      </c>
      <c r="M11" s="80">
        <v>0</v>
      </c>
      <c r="N11" s="80">
        <v>0</v>
      </c>
      <c r="O11" s="80">
        <v>0</v>
      </c>
      <c r="P11" s="80">
        <v>6</v>
      </c>
      <c r="Q11" s="80">
        <v>11</v>
      </c>
      <c r="R11" s="80">
        <v>0</v>
      </c>
      <c r="S11" s="80">
        <v>0</v>
      </c>
      <c r="T11" s="80">
        <v>0</v>
      </c>
      <c r="U11" s="80">
        <v>1</v>
      </c>
      <c r="V11" s="80">
        <v>1</v>
      </c>
      <c r="W11" s="81">
        <v>0</v>
      </c>
      <c r="X11" s="82">
        <f t="shared" si="0"/>
        <v>20</v>
      </c>
    </row>
    <row r="12" spans="1:24" ht="15.75" customHeight="1">
      <c r="A12" s="59">
        <v>5</v>
      </c>
      <c r="B12" s="89" t="s">
        <v>155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1">
        <v>0</v>
      </c>
      <c r="X12" s="82">
        <f t="shared" si="0"/>
        <v>0</v>
      </c>
    </row>
    <row r="13" spans="1:24" ht="15.75" customHeight="1">
      <c r="A13" s="59">
        <v>6</v>
      </c>
      <c r="B13" s="89" t="s">
        <v>156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1</v>
      </c>
      <c r="J13" s="80">
        <v>0</v>
      </c>
      <c r="K13" s="80">
        <v>7</v>
      </c>
      <c r="L13" s="80">
        <v>2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1</v>
      </c>
      <c r="T13" s="80">
        <v>0</v>
      </c>
      <c r="U13" s="80">
        <v>1</v>
      </c>
      <c r="V13" s="80">
        <v>0</v>
      </c>
      <c r="W13" s="81">
        <v>0</v>
      </c>
      <c r="X13" s="82">
        <f t="shared" si="0"/>
        <v>12</v>
      </c>
    </row>
    <row r="14" spans="1:24" ht="15.75" customHeight="1">
      <c r="A14" s="59">
        <v>7</v>
      </c>
      <c r="B14" s="89" t="s">
        <v>157</v>
      </c>
      <c r="C14" s="80">
        <v>2</v>
      </c>
      <c r="D14" s="80">
        <v>0</v>
      </c>
      <c r="E14" s="80">
        <v>0</v>
      </c>
      <c r="F14" s="80">
        <v>2</v>
      </c>
      <c r="G14" s="80">
        <v>0</v>
      </c>
      <c r="H14" s="80">
        <v>0</v>
      </c>
      <c r="I14" s="80">
        <v>0</v>
      </c>
      <c r="J14" s="80">
        <v>1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1</v>
      </c>
      <c r="V14" s="80">
        <v>0</v>
      </c>
      <c r="W14" s="81">
        <v>0</v>
      </c>
      <c r="X14" s="82">
        <f t="shared" si="0"/>
        <v>6</v>
      </c>
    </row>
    <row r="15" spans="1:24" ht="15.75" customHeight="1">
      <c r="A15" s="59">
        <v>8</v>
      </c>
      <c r="B15" s="104" t="s">
        <v>158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1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v>0</v>
      </c>
      <c r="W15" s="81">
        <v>0</v>
      </c>
      <c r="X15" s="82">
        <f t="shared" si="0"/>
        <v>1</v>
      </c>
    </row>
    <row r="16" spans="1:24" ht="15.75" customHeight="1">
      <c r="A16" s="59">
        <v>9</v>
      </c>
      <c r="B16" s="89" t="s">
        <v>159</v>
      </c>
      <c r="C16" s="80">
        <v>0</v>
      </c>
      <c r="D16" s="80">
        <v>0</v>
      </c>
      <c r="E16" s="80">
        <v>2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1</v>
      </c>
      <c r="N16" s="80">
        <v>2</v>
      </c>
      <c r="O16" s="80">
        <v>1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1">
        <v>0</v>
      </c>
      <c r="X16" s="82">
        <f t="shared" si="0"/>
        <v>6</v>
      </c>
    </row>
    <row r="17" spans="1:24" ht="15.75" customHeight="1">
      <c r="A17" s="59">
        <v>10</v>
      </c>
      <c r="B17" s="89" t="s">
        <v>160</v>
      </c>
      <c r="C17" s="80">
        <v>1</v>
      </c>
      <c r="D17" s="80">
        <v>0</v>
      </c>
      <c r="E17" s="80">
        <v>2</v>
      </c>
      <c r="F17" s="80">
        <v>0</v>
      </c>
      <c r="G17" s="80">
        <v>2</v>
      </c>
      <c r="H17" s="80">
        <v>1</v>
      </c>
      <c r="I17" s="80">
        <v>0</v>
      </c>
      <c r="J17" s="80">
        <v>0</v>
      </c>
      <c r="K17" s="80">
        <v>3</v>
      </c>
      <c r="L17" s="80">
        <v>0</v>
      </c>
      <c r="M17" s="80">
        <v>4</v>
      </c>
      <c r="N17" s="80">
        <v>2</v>
      </c>
      <c r="O17" s="80">
        <v>1</v>
      </c>
      <c r="P17" s="80">
        <v>0</v>
      </c>
      <c r="Q17" s="80">
        <v>0</v>
      </c>
      <c r="R17" s="80">
        <v>2</v>
      </c>
      <c r="S17" s="80">
        <v>0</v>
      </c>
      <c r="T17" s="80">
        <v>0</v>
      </c>
      <c r="U17" s="80">
        <v>3</v>
      </c>
      <c r="V17" s="80">
        <v>0</v>
      </c>
      <c r="W17" s="81">
        <v>1</v>
      </c>
      <c r="X17" s="82">
        <f t="shared" si="0"/>
        <v>22</v>
      </c>
    </row>
    <row r="18" spans="1:24" ht="15.75" customHeight="1">
      <c r="A18" s="59">
        <v>11</v>
      </c>
      <c r="B18" s="90" t="s">
        <v>161</v>
      </c>
      <c r="C18" s="80">
        <v>2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1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1</v>
      </c>
      <c r="Q18" s="80">
        <v>0</v>
      </c>
      <c r="R18" s="80">
        <v>0</v>
      </c>
      <c r="S18" s="80">
        <v>0</v>
      </c>
      <c r="T18" s="80">
        <v>0</v>
      </c>
      <c r="U18" s="80">
        <v>2</v>
      </c>
      <c r="V18" s="80">
        <v>0</v>
      </c>
      <c r="W18" s="81">
        <v>0</v>
      </c>
      <c r="X18" s="82">
        <f t="shared" si="0"/>
        <v>6</v>
      </c>
    </row>
    <row r="19" spans="1:24" ht="15.75" customHeight="1">
      <c r="A19" s="59">
        <v>12</v>
      </c>
      <c r="B19" s="90" t="s">
        <v>162</v>
      </c>
      <c r="C19" s="80">
        <v>0</v>
      </c>
      <c r="D19" s="80">
        <v>1</v>
      </c>
      <c r="E19" s="80">
        <v>0</v>
      </c>
      <c r="F19" s="80">
        <v>3</v>
      </c>
      <c r="G19" s="80">
        <v>0</v>
      </c>
      <c r="H19" s="80">
        <v>1</v>
      </c>
      <c r="I19" s="80">
        <v>1</v>
      </c>
      <c r="J19" s="80">
        <v>0</v>
      </c>
      <c r="K19" s="80">
        <v>1</v>
      </c>
      <c r="L19" s="80">
        <v>0</v>
      </c>
      <c r="M19" s="80">
        <v>1</v>
      </c>
      <c r="N19" s="80">
        <v>1</v>
      </c>
      <c r="O19" s="80">
        <v>1</v>
      </c>
      <c r="P19" s="80">
        <v>0</v>
      </c>
      <c r="Q19" s="80">
        <v>1</v>
      </c>
      <c r="R19" s="80">
        <v>0</v>
      </c>
      <c r="S19" s="80">
        <v>1</v>
      </c>
      <c r="T19" s="80">
        <v>0</v>
      </c>
      <c r="U19" s="80">
        <v>5</v>
      </c>
      <c r="V19" s="80">
        <v>0</v>
      </c>
      <c r="W19" s="81">
        <v>0</v>
      </c>
      <c r="X19" s="82">
        <f t="shared" si="0"/>
        <v>17</v>
      </c>
    </row>
    <row r="20" spans="1:24" ht="15.75" customHeight="1">
      <c r="A20" s="154" t="s">
        <v>82</v>
      </c>
      <c r="B20" s="155"/>
      <c r="C20" s="59">
        <f aca="true" t="shared" si="1" ref="C20:X20">SUM(C8:C19)</f>
        <v>18</v>
      </c>
      <c r="D20" s="59">
        <f t="shared" si="1"/>
        <v>5</v>
      </c>
      <c r="E20" s="59">
        <f t="shared" si="1"/>
        <v>10</v>
      </c>
      <c r="F20" s="59">
        <f t="shared" si="1"/>
        <v>9</v>
      </c>
      <c r="G20" s="59">
        <f t="shared" si="1"/>
        <v>4</v>
      </c>
      <c r="H20" s="59">
        <f t="shared" si="1"/>
        <v>8</v>
      </c>
      <c r="I20" s="59">
        <f t="shared" si="1"/>
        <v>4</v>
      </c>
      <c r="J20" s="59">
        <f t="shared" si="1"/>
        <v>3</v>
      </c>
      <c r="K20" s="59">
        <f t="shared" si="1"/>
        <v>19</v>
      </c>
      <c r="L20" s="59">
        <f t="shared" si="1"/>
        <v>6</v>
      </c>
      <c r="M20" s="59">
        <f t="shared" si="1"/>
        <v>12</v>
      </c>
      <c r="N20" s="59">
        <f t="shared" si="1"/>
        <v>7</v>
      </c>
      <c r="O20" s="59">
        <f t="shared" si="1"/>
        <v>7</v>
      </c>
      <c r="P20" s="59">
        <f t="shared" si="1"/>
        <v>11</v>
      </c>
      <c r="Q20" s="59">
        <f t="shared" si="1"/>
        <v>19</v>
      </c>
      <c r="R20" s="59">
        <f t="shared" si="1"/>
        <v>4</v>
      </c>
      <c r="S20" s="59">
        <f t="shared" si="1"/>
        <v>3</v>
      </c>
      <c r="T20" s="59">
        <f t="shared" si="1"/>
        <v>0</v>
      </c>
      <c r="U20" s="59">
        <f t="shared" si="1"/>
        <v>26</v>
      </c>
      <c r="V20" s="59">
        <f t="shared" si="1"/>
        <v>2</v>
      </c>
      <c r="W20" s="59">
        <f t="shared" si="1"/>
        <v>9</v>
      </c>
      <c r="X20" s="83">
        <f t="shared" si="1"/>
        <v>186</v>
      </c>
    </row>
  </sheetData>
  <sheetProtection/>
  <mergeCells count="7">
    <mergeCell ref="A20:B20"/>
    <mergeCell ref="C1:V1"/>
    <mergeCell ref="A4:W4"/>
    <mergeCell ref="X4:X5"/>
    <mergeCell ref="A5:B5"/>
    <mergeCell ref="A6:B6"/>
    <mergeCell ref="C7:W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AA26" sqref="AA26"/>
    </sheetView>
  </sheetViews>
  <sheetFormatPr defaultColWidth="9.140625" defaultRowHeight="15"/>
  <cols>
    <col min="1" max="1" width="3.57421875" style="0" customWidth="1"/>
    <col min="2" max="2" width="29.57421875" style="0" customWidth="1"/>
    <col min="3" max="23" width="4.8515625" style="0" customWidth="1"/>
    <col min="24" max="24" width="8.00390625" style="0" customWidth="1"/>
  </cols>
  <sheetData>
    <row r="1" spans="3:22" ht="15">
      <c r="C1" s="163" t="s">
        <v>100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</row>
    <row r="2" spans="1:24" ht="15">
      <c r="A2" s="86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0"/>
      <c r="X2" s="70"/>
    </row>
    <row r="3" spans="1:24" ht="15.75" thickBot="1">
      <c r="A3" s="86"/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</row>
    <row r="4" spans="1:24" ht="15.75" thickBot="1">
      <c r="A4" s="160" t="s">
        <v>120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2"/>
      <c r="X4" s="164" t="s">
        <v>72</v>
      </c>
    </row>
    <row r="5" spans="1:24" ht="15.75" thickBot="1">
      <c r="A5" s="156" t="s">
        <v>73</v>
      </c>
      <c r="B5" s="157"/>
      <c r="C5" s="91">
        <v>1</v>
      </c>
      <c r="D5" s="73">
        <v>2</v>
      </c>
      <c r="E5" s="73">
        <v>3</v>
      </c>
      <c r="F5" s="73">
        <v>4</v>
      </c>
      <c r="G5" s="73">
        <v>5</v>
      </c>
      <c r="H5" s="73">
        <v>6</v>
      </c>
      <c r="I5" s="73">
        <v>7</v>
      </c>
      <c r="J5" s="73">
        <v>8</v>
      </c>
      <c r="K5" s="73">
        <v>9</v>
      </c>
      <c r="L5" s="73">
        <v>10</v>
      </c>
      <c r="M5" s="73">
        <v>11</v>
      </c>
      <c r="N5" s="73">
        <v>12</v>
      </c>
      <c r="O5" s="73">
        <v>13</v>
      </c>
      <c r="P5" s="73">
        <v>14</v>
      </c>
      <c r="Q5" s="73">
        <v>15</v>
      </c>
      <c r="R5" s="73">
        <v>16</v>
      </c>
      <c r="S5" s="73">
        <v>17</v>
      </c>
      <c r="T5" s="73">
        <v>18</v>
      </c>
      <c r="U5" s="73">
        <v>19</v>
      </c>
      <c r="V5" s="73">
        <v>20</v>
      </c>
      <c r="W5" s="74">
        <v>21</v>
      </c>
      <c r="X5" s="165"/>
    </row>
    <row r="6" spans="1:24" ht="16.5" thickBot="1">
      <c r="A6" s="158" t="s">
        <v>74</v>
      </c>
      <c r="B6" s="159"/>
      <c r="C6" s="75">
        <f>SCRUTINIO!B23</f>
        <v>49</v>
      </c>
      <c r="D6" s="75">
        <f>SCRUTINIO!C23</f>
        <v>25</v>
      </c>
      <c r="E6" s="75">
        <f>SCRUTINIO!D23</f>
        <v>30</v>
      </c>
      <c r="F6" s="75">
        <f>SCRUTINIO!E23</f>
        <v>16</v>
      </c>
      <c r="G6" s="75">
        <f>SCRUTINIO!F23</f>
        <v>34</v>
      </c>
      <c r="H6" s="75">
        <f>SCRUTINIO!G23</f>
        <v>29</v>
      </c>
      <c r="I6" s="75">
        <f>SCRUTINIO!H23</f>
        <v>37</v>
      </c>
      <c r="J6" s="75">
        <f>SCRUTINIO!I23</f>
        <v>21</v>
      </c>
      <c r="K6" s="75">
        <f>SCRUTINIO!J23</f>
        <v>29</v>
      </c>
      <c r="L6" s="75">
        <f>SCRUTINIO!K23</f>
        <v>18</v>
      </c>
      <c r="M6" s="75">
        <f>SCRUTINIO!L23</f>
        <v>34</v>
      </c>
      <c r="N6" s="75">
        <f>SCRUTINIO!M23</f>
        <v>34</v>
      </c>
      <c r="O6" s="75">
        <f>SCRUTINIO!N23</f>
        <v>11</v>
      </c>
      <c r="P6" s="75">
        <f>SCRUTINIO!O23</f>
        <v>15</v>
      </c>
      <c r="Q6" s="75">
        <f>SCRUTINIO!P23</f>
        <v>14</v>
      </c>
      <c r="R6" s="75">
        <f>SCRUTINIO!Q23</f>
        <v>20</v>
      </c>
      <c r="S6" s="75">
        <f>SCRUTINIO!R23</f>
        <v>24</v>
      </c>
      <c r="T6" s="75">
        <f>SCRUTINIO!S23</f>
        <v>0</v>
      </c>
      <c r="U6" s="75">
        <f>SCRUTINIO!T23</f>
        <v>35</v>
      </c>
      <c r="V6" s="75">
        <f>SCRUTINIO!U23</f>
        <v>46</v>
      </c>
      <c r="W6" s="75">
        <f>SCRUTINIO!V23</f>
        <v>17</v>
      </c>
      <c r="X6" s="76">
        <f>SUM(C6:W6)</f>
        <v>538</v>
      </c>
    </row>
    <row r="7" spans="1:24" ht="29.25" thickBot="1">
      <c r="A7" s="94" t="s">
        <v>99</v>
      </c>
      <c r="B7" s="96" t="s">
        <v>101</v>
      </c>
      <c r="C7" s="166" t="s">
        <v>75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8"/>
      <c r="X7" s="97" t="s">
        <v>76</v>
      </c>
    </row>
    <row r="8" spans="1:24" ht="15.75" customHeight="1">
      <c r="A8" s="59">
        <v>1</v>
      </c>
      <c r="B8" s="95" t="s">
        <v>163</v>
      </c>
      <c r="C8" s="98">
        <v>11</v>
      </c>
      <c r="D8" s="98">
        <v>10</v>
      </c>
      <c r="E8" s="98">
        <v>7</v>
      </c>
      <c r="F8" s="98">
        <v>6</v>
      </c>
      <c r="G8" s="98">
        <v>9</v>
      </c>
      <c r="H8" s="98">
        <v>12</v>
      </c>
      <c r="I8" s="98">
        <v>13</v>
      </c>
      <c r="J8" s="98">
        <v>8</v>
      </c>
      <c r="K8" s="98">
        <v>4</v>
      </c>
      <c r="L8" s="98">
        <v>7</v>
      </c>
      <c r="M8" s="98">
        <v>8</v>
      </c>
      <c r="N8" s="98">
        <v>23</v>
      </c>
      <c r="O8" s="98">
        <v>3</v>
      </c>
      <c r="P8" s="98">
        <v>5</v>
      </c>
      <c r="Q8" s="98">
        <v>3</v>
      </c>
      <c r="R8" s="98">
        <v>2</v>
      </c>
      <c r="S8" s="98">
        <v>4</v>
      </c>
      <c r="T8" s="98">
        <v>0</v>
      </c>
      <c r="U8" s="98">
        <v>12</v>
      </c>
      <c r="V8" s="98">
        <v>21</v>
      </c>
      <c r="W8" s="99">
        <v>2</v>
      </c>
      <c r="X8" s="82">
        <f>SUM(C8:W8)</f>
        <v>170</v>
      </c>
    </row>
    <row r="9" spans="1:24" ht="15.75" customHeight="1">
      <c r="A9" s="59">
        <v>2</v>
      </c>
      <c r="B9" s="89" t="s">
        <v>164</v>
      </c>
      <c r="C9" s="80">
        <v>33</v>
      </c>
      <c r="D9" s="80">
        <v>11</v>
      </c>
      <c r="E9" s="80">
        <v>18</v>
      </c>
      <c r="F9" s="80">
        <v>7</v>
      </c>
      <c r="G9" s="80">
        <v>19</v>
      </c>
      <c r="H9" s="80">
        <v>14</v>
      </c>
      <c r="I9" s="80">
        <v>25</v>
      </c>
      <c r="J9" s="80">
        <v>11</v>
      </c>
      <c r="K9" s="80">
        <v>20</v>
      </c>
      <c r="L9" s="80">
        <v>10</v>
      </c>
      <c r="M9" s="80">
        <v>17</v>
      </c>
      <c r="N9" s="80">
        <v>6</v>
      </c>
      <c r="O9" s="80">
        <v>8</v>
      </c>
      <c r="P9" s="80">
        <v>4</v>
      </c>
      <c r="Q9" s="80">
        <v>9</v>
      </c>
      <c r="R9" s="80">
        <v>0</v>
      </c>
      <c r="S9" s="80">
        <v>1</v>
      </c>
      <c r="T9" s="80">
        <v>0</v>
      </c>
      <c r="U9" s="80">
        <v>19</v>
      </c>
      <c r="V9" s="80">
        <v>16</v>
      </c>
      <c r="W9" s="81">
        <v>9</v>
      </c>
      <c r="X9" s="82">
        <f aca="true" t="shared" si="0" ref="X9:X23">SUM(C9:W9)</f>
        <v>257</v>
      </c>
    </row>
    <row r="10" spans="1:24" ht="15.75" customHeight="1">
      <c r="A10" s="59">
        <v>3</v>
      </c>
      <c r="B10" s="89" t="s">
        <v>165</v>
      </c>
      <c r="C10" s="80">
        <v>7</v>
      </c>
      <c r="D10" s="80">
        <v>0</v>
      </c>
      <c r="E10" s="80">
        <v>1</v>
      </c>
      <c r="F10" s="80">
        <v>0</v>
      </c>
      <c r="G10" s="80">
        <v>1</v>
      </c>
      <c r="H10" s="80">
        <v>3</v>
      </c>
      <c r="I10" s="80">
        <v>0</v>
      </c>
      <c r="J10" s="80">
        <v>0</v>
      </c>
      <c r="K10" s="80">
        <v>2</v>
      </c>
      <c r="L10" s="80">
        <v>4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1</v>
      </c>
      <c r="T10" s="80">
        <v>0</v>
      </c>
      <c r="U10" s="80">
        <v>2</v>
      </c>
      <c r="V10" s="80">
        <v>3</v>
      </c>
      <c r="W10" s="81">
        <v>0</v>
      </c>
      <c r="X10" s="82">
        <f t="shared" si="0"/>
        <v>24</v>
      </c>
    </row>
    <row r="11" spans="1:24" ht="15.75" customHeight="1">
      <c r="A11" s="59">
        <v>4</v>
      </c>
      <c r="B11" s="89" t="s">
        <v>166</v>
      </c>
      <c r="C11" s="80">
        <v>4</v>
      </c>
      <c r="D11" s="80">
        <v>0</v>
      </c>
      <c r="E11" s="80">
        <v>1</v>
      </c>
      <c r="F11" s="80">
        <v>0</v>
      </c>
      <c r="G11" s="80">
        <v>2</v>
      </c>
      <c r="H11" s="80">
        <v>4</v>
      </c>
      <c r="I11" s="80">
        <v>0</v>
      </c>
      <c r="J11" s="80">
        <v>4</v>
      </c>
      <c r="K11" s="80">
        <v>1</v>
      </c>
      <c r="L11" s="80">
        <v>2</v>
      </c>
      <c r="M11" s="80">
        <v>0</v>
      </c>
      <c r="N11" s="80">
        <v>2</v>
      </c>
      <c r="O11" s="80">
        <v>0</v>
      </c>
      <c r="P11" s="80">
        <v>3</v>
      </c>
      <c r="Q11" s="80">
        <v>1</v>
      </c>
      <c r="R11" s="80">
        <v>0</v>
      </c>
      <c r="S11" s="80">
        <v>1</v>
      </c>
      <c r="T11" s="80">
        <v>0</v>
      </c>
      <c r="U11" s="80">
        <v>2</v>
      </c>
      <c r="V11" s="80">
        <v>3</v>
      </c>
      <c r="W11" s="81">
        <v>1</v>
      </c>
      <c r="X11" s="82">
        <f t="shared" si="0"/>
        <v>31</v>
      </c>
    </row>
    <row r="12" spans="1:24" ht="15.75" customHeight="1">
      <c r="A12" s="59">
        <v>5</v>
      </c>
      <c r="B12" s="89" t="s">
        <v>167</v>
      </c>
      <c r="C12" s="80">
        <v>6</v>
      </c>
      <c r="D12" s="80">
        <v>1</v>
      </c>
      <c r="E12" s="80">
        <v>0</v>
      </c>
      <c r="F12" s="80">
        <v>0</v>
      </c>
      <c r="G12" s="80">
        <v>0</v>
      </c>
      <c r="H12" s="80">
        <v>1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10</v>
      </c>
      <c r="O12" s="80">
        <v>0</v>
      </c>
      <c r="P12" s="80">
        <v>2</v>
      </c>
      <c r="Q12" s="80">
        <v>3</v>
      </c>
      <c r="R12" s="80">
        <v>1</v>
      </c>
      <c r="S12" s="80">
        <v>2</v>
      </c>
      <c r="T12" s="80">
        <v>0</v>
      </c>
      <c r="U12" s="80">
        <v>0</v>
      </c>
      <c r="V12" s="80">
        <v>0</v>
      </c>
      <c r="W12" s="81">
        <v>3</v>
      </c>
      <c r="X12" s="82">
        <f t="shared" si="0"/>
        <v>29</v>
      </c>
    </row>
    <row r="13" spans="1:24" ht="15.75" customHeight="1">
      <c r="A13" s="59">
        <v>6</v>
      </c>
      <c r="B13" s="89" t="s">
        <v>274</v>
      </c>
      <c r="C13" s="80">
        <v>0</v>
      </c>
      <c r="D13" s="80">
        <v>1</v>
      </c>
      <c r="E13" s="80">
        <v>3</v>
      </c>
      <c r="F13" s="80">
        <v>1</v>
      </c>
      <c r="G13" s="80">
        <v>5</v>
      </c>
      <c r="H13" s="80">
        <v>1</v>
      </c>
      <c r="I13" s="80">
        <v>3</v>
      </c>
      <c r="J13" s="80">
        <v>1</v>
      </c>
      <c r="K13" s="80">
        <v>0</v>
      </c>
      <c r="L13" s="80">
        <v>1</v>
      </c>
      <c r="M13" s="80">
        <v>11</v>
      </c>
      <c r="N13" s="80">
        <v>0</v>
      </c>
      <c r="O13" s="80">
        <v>2</v>
      </c>
      <c r="P13" s="80">
        <v>0</v>
      </c>
      <c r="Q13" s="80">
        <v>3</v>
      </c>
      <c r="R13" s="80">
        <v>0</v>
      </c>
      <c r="S13" s="80">
        <v>1</v>
      </c>
      <c r="T13" s="80">
        <v>0</v>
      </c>
      <c r="U13" s="80">
        <v>4</v>
      </c>
      <c r="V13" s="80">
        <v>0</v>
      </c>
      <c r="W13" s="81">
        <v>4</v>
      </c>
      <c r="X13" s="82">
        <f t="shared" si="0"/>
        <v>41</v>
      </c>
    </row>
    <row r="14" spans="1:24" ht="15.75" customHeight="1">
      <c r="A14" s="59">
        <v>7</v>
      </c>
      <c r="B14" s="89" t="s">
        <v>168</v>
      </c>
      <c r="C14" s="80">
        <v>0</v>
      </c>
      <c r="D14" s="80">
        <v>0</v>
      </c>
      <c r="E14" s="80">
        <v>1</v>
      </c>
      <c r="F14" s="80">
        <v>0</v>
      </c>
      <c r="G14" s="80">
        <v>4</v>
      </c>
      <c r="H14" s="80">
        <v>0</v>
      </c>
      <c r="I14" s="80">
        <v>1</v>
      </c>
      <c r="J14" s="80">
        <v>0</v>
      </c>
      <c r="K14" s="80">
        <v>0</v>
      </c>
      <c r="L14" s="80">
        <v>1</v>
      </c>
      <c r="M14" s="80">
        <v>1</v>
      </c>
      <c r="N14" s="80">
        <v>2</v>
      </c>
      <c r="O14" s="80">
        <v>0</v>
      </c>
      <c r="P14" s="80">
        <v>0</v>
      </c>
      <c r="Q14" s="80">
        <v>0</v>
      </c>
      <c r="R14" s="80">
        <v>17</v>
      </c>
      <c r="S14" s="80">
        <v>16</v>
      </c>
      <c r="T14" s="80">
        <v>0</v>
      </c>
      <c r="U14" s="80">
        <v>7</v>
      </c>
      <c r="V14" s="80">
        <v>2</v>
      </c>
      <c r="W14" s="81">
        <v>0</v>
      </c>
      <c r="X14" s="82">
        <f t="shared" si="0"/>
        <v>52</v>
      </c>
    </row>
    <row r="15" spans="1:24" ht="15.75" customHeight="1">
      <c r="A15" s="59">
        <v>8</v>
      </c>
      <c r="B15" s="89" t="s">
        <v>169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1">
        <v>0</v>
      </c>
      <c r="I15" s="81">
        <v>0</v>
      </c>
      <c r="J15" s="81">
        <v>0</v>
      </c>
      <c r="K15" s="81">
        <v>0</v>
      </c>
      <c r="L15" s="81">
        <v>1</v>
      </c>
      <c r="M15" s="81">
        <v>3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v>1</v>
      </c>
      <c r="W15" s="81">
        <v>0</v>
      </c>
      <c r="X15" s="82">
        <f t="shared" si="0"/>
        <v>5</v>
      </c>
    </row>
    <row r="16" spans="1:24" ht="15.75" customHeight="1">
      <c r="A16" s="59">
        <v>9</v>
      </c>
      <c r="B16" s="89" t="s">
        <v>170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1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3</v>
      </c>
      <c r="S16" s="80">
        <v>5</v>
      </c>
      <c r="T16" s="80">
        <v>0</v>
      </c>
      <c r="U16" s="80">
        <v>0</v>
      </c>
      <c r="V16" s="80">
        <v>2</v>
      </c>
      <c r="W16" s="81">
        <v>0</v>
      </c>
      <c r="X16" s="82">
        <f t="shared" si="0"/>
        <v>11</v>
      </c>
    </row>
    <row r="17" spans="1:24" ht="15.75" customHeight="1">
      <c r="A17" s="59">
        <v>10</v>
      </c>
      <c r="B17" s="89" t="s">
        <v>171</v>
      </c>
      <c r="C17" s="80">
        <v>0</v>
      </c>
      <c r="D17" s="80">
        <v>0</v>
      </c>
      <c r="E17" s="80">
        <v>0</v>
      </c>
      <c r="F17" s="80">
        <v>4</v>
      </c>
      <c r="G17" s="80">
        <v>0</v>
      </c>
      <c r="H17" s="80">
        <v>0</v>
      </c>
      <c r="I17" s="80">
        <v>2</v>
      </c>
      <c r="J17" s="80">
        <v>0</v>
      </c>
      <c r="K17" s="80">
        <v>1</v>
      </c>
      <c r="L17" s="80">
        <v>1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1</v>
      </c>
      <c r="V17" s="80">
        <v>7</v>
      </c>
      <c r="W17" s="81">
        <v>0</v>
      </c>
      <c r="X17" s="82">
        <f t="shared" si="0"/>
        <v>16</v>
      </c>
    </row>
    <row r="18" spans="1:24" ht="15.75" customHeight="1">
      <c r="A18" s="59">
        <v>11</v>
      </c>
      <c r="B18" s="90" t="s">
        <v>172</v>
      </c>
      <c r="C18" s="80">
        <v>1</v>
      </c>
      <c r="D18" s="80">
        <v>1</v>
      </c>
      <c r="E18" s="80">
        <v>0</v>
      </c>
      <c r="F18" s="80">
        <v>4</v>
      </c>
      <c r="G18" s="80">
        <v>0</v>
      </c>
      <c r="H18" s="80">
        <v>0</v>
      </c>
      <c r="I18" s="80">
        <v>2</v>
      </c>
      <c r="J18" s="80">
        <v>0</v>
      </c>
      <c r="K18" s="80">
        <v>1</v>
      </c>
      <c r="L18" s="80">
        <v>1</v>
      </c>
      <c r="M18" s="80">
        <v>2</v>
      </c>
      <c r="N18" s="80">
        <v>0</v>
      </c>
      <c r="O18" s="80">
        <v>0</v>
      </c>
      <c r="P18" s="80">
        <v>3</v>
      </c>
      <c r="Q18" s="80">
        <v>0</v>
      </c>
      <c r="R18" s="80">
        <v>0</v>
      </c>
      <c r="S18" s="80">
        <v>0</v>
      </c>
      <c r="T18" s="80">
        <v>0</v>
      </c>
      <c r="U18" s="80">
        <v>1</v>
      </c>
      <c r="V18" s="80">
        <v>7</v>
      </c>
      <c r="W18" s="81">
        <v>0</v>
      </c>
      <c r="X18" s="82">
        <f t="shared" si="0"/>
        <v>23</v>
      </c>
    </row>
    <row r="19" spans="1:24" ht="15.75" customHeight="1">
      <c r="A19" s="59">
        <v>12</v>
      </c>
      <c r="B19" s="90" t="s">
        <v>173</v>
      </c>
      <c r="C19" s="80">
        <v>0</v>
      </c>
      <c r="D19" s="80">
        <v>0</v>
      </c>
      <c r="E19" s="80">
        <v>0</v>
      </c>
      <c r="F19" s="80">
        <v>1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2</v>
      </c>
      <c r="W19" s="81">
        <v>0</v>
      </c>
      <c r="X19" s="82">
        <f t="shared" si="0"/>
        <v>3</v>
      </c>
    </row>
    <row r="20" spans="1:24" ht="15.75" customHeight="1">
      <c r="A20" s="59">
        <v>13</v>
      </c>
      <c r="B20" s="90" t="s">
        <v>174</v>
      </c>
      <c r="C20" s="80">
        <v>0</v>
      </c>
      <c r="D20" s="80">
        <v>2</v>
      </c>
      <c r="E20" s="80">
        <v>4</v>
      </c>
      <c r="F20" s="80">
        <v>0</v>
      </c>
      <c r="G20" s="80">
        <v>2</v>
      </c>
      <c r="H20" s="80">
        <v>0</v>
      </c>
      <c r="I20" s="80">
        <v>1</v>
      </c>
      <c r="J20" s="80">
        <v>1</v>
      </c>
      <c r="K20" s="80">
        <v>3</v>
      </c>
      <c r="L20" s="80">
        <v>0</v>
      </c>
      <c r="M20" s="80">
        <v>0</v>
      </c>
      <c r="N20" s="80">
        <v>1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2</v>
      </c>
      <c r="V20" s="80">
        <v>1</v>
      </c>
      <c r="W20" s="81">
        <v>1</v>
      </c>
      <c r="X20" s="82">
        <f t="shared" si="0"/>
        <v>18</v>
      </c>
    </row>
    <row r="21" spans="1:24" ht="15.75" customHeight="1">
      <c r="A21" s="59">
        <v>14</v>
      </c>
      <c r="B21" s="90" t="s">
        <v>275</v>
      </c>
      <c r="C21" s="80">
        <v>0</v>
      </c>
      <c r="D21" s="80">
        <v>0</v>
      </c>
      <c r="E21" s="80">
        <v>3</v>
      </c>
      <c r="F21" s="80">
        <v>0</v>
      </c>
      <c r="G21" s="80">
        <v>2</v>
      </c>
      <c r="H21" s="80">
        <v>0</v>
      </c>
      <c r="I21" s="80">
        <v>0</v>
      </c>
      <c r="J21" s="80">
        <v>0</v>
      </c>
      <c r="K21" s="80">
        <v>1</v>
      </c>
      <c r="L21" s="80">
        <v>0</v>
      </c>
      <c r="M21" s="80">
        <v>0</v>
      </c>
      <c r="N21" s="80">
        <v>0</v>
      </c>
      <c r="O21" s="80">
        <v>0</v>
      </c>
      <c r="P21" s="80">
        <v>1</v>
      </c>
      <c r="Q21" s="80">
        <v>0</v>
      </c>
      <c r="R21" s="80">
        <v>2</v>
      </c>
      <c r="S21" s="80">
        <v>0</v>
      </c>
      <c r="T21" s="80">
        <v>0</v>
      </c>
      <c r="U21" s="80">
        <v>0</v>
      </c>
      <c r="V21" s="80">
        <v>2</v>
      </c>
      <c r="W21" s="81">
        <v>0</v>
      </c>
      <c r="X21" s="82">
        <f t="shared" si="0"/>
        <v>11</v>
      </c>
    </row>
    <row r="22" spans="1:24" ht="15.75" customHeight="1">
      <c r="A22" s="59">
        <v>15</v>
      </c>
      <c r="B22" s="90" t="s">
        <v>175</v>
      </c>
      <c r="C22" s="80">
        <v>1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1</v>
      </c>
      <c r="J22" s="80">
        <v>0</v>
      </c>
      <c r="K22" s="80">
        <v>1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1">
        <v>0</v>
      </c>
      <c r="X22" s="82">
        <f t="shared" si="0"/>
        <v>3</v>
      </c>
    </row>
    <row r="23" spans="1:24" ht="15.75" customHeight="1">
      <c r="A23" s="59">
        <v>16</v>
      </c>
      <c r="B23" s="90" t="s">
        <v>176</v>
      </c>
      <c r="C23" s="80">
        <v>0</v>
      </c>
      <c r="D23" s="80">
        <v>0</v>
      </c>
      <c r="E23" s="80">
        <v>2</v>
      </c>
      <c r="F23" s="80">
        <v>0</v>
      </c>
      <c r="G23" s="80">
        <v>3</v>
      </c>
      <c r="H23" s="80">
        <v>2</v>
      </c>
      <c r="I23" s="80">
        <v>0</v>
      </c>
      <c r="J23" s="80">
        <v>0</v>
      </c>
      <c r="K23" s="80">
        <v>0</v>
      </c>
      <c r="L23" s="80">
        <v>2</v>
      </c>
      <c r="M23" s="80">
        <v>2</v>
      </c>
      <c r="N23" s="80">
        <v>3</v>
      </c>
      <c r="O23" s="80">
        <v>1</v>
      </c>
      <c r="P23" s="80">
        <v>0</v>
      </c>
      <c r="Q23" s="80">
        <v>0</v>
      </c>
      <c r="R23" s="80">
        <v>2</v>
      </c>
      <c r="S23" s="80">
        <v>0</v>
      </c>
      <c r="T23" s="80">
        <v>0</v>
      </c>
      <c r="U23" s="80">
        <v>0</v>
      </c>
      <c r="V23" s="80">
        <v>0</v>
      </c>
      <c r="W23" s="81">
        <v>0</v>
      </c>
      <c r="X23" s="82">
        <f t="shared" si="0"/>
        <v>17</v>
      </c>
    </row>
    <row r="24" spans="1:24" ht="15.75" customHeight="1">
      <c r="A24" s="154" t="s">
        <v>82</v>
      </c>
      <c r="B24" s="155"/>
      <c r="C24" s="59">
        <f aca="true" t="shared" si="1" ref="C24:X24">SUM(C8:C23)</f>
        <v>63</v>
      </c>
      <c r="D24" s="59">
        <f t="shared" si="1"/>
        <v>26</v>
      </c>
      <c r="E24" s="59">
        <f t="shared" si="1"/>
        <v>40</v>
      </c>
      <c r="F24" s="59">
        <f t="shared" si="1"/>
        <v>23</v>
      </c>
      <c r="G24" s="59">
        <f t="shared" si="1"/>
        <v>47</v>
      </c>
      <c r="H24" s="59">
        <f t="shared" si="1"/>
        <v>37</v>
      </c>
      <c r="I24" s="59">
        <f t="shared" si="1"/>
        <v>49</v>
      </c>
      <c r="J24" s="59">
        <f t="shared" si="1"/>
        <v>25</v>
      </c>
      <c r="K24" s="59">
        <f t="shared" si="1"/>
        <v>34</v>
      </c>
      <c r="L24" s="59">
        <f t="shared" si="1"/>
        <v>30</v>
      </c>
      <c r="M24" s="59">
        <f t="shared" si="1"/>
        <v>44</v>
      </c>
      <c r="N24" s="59">
        <f t="shared" si="1"/>
        <v>47</v>
      </c>
      <c r="O24" s="59">
        <f t="shared" si="1"/>
        <v>14</v>
      </c>
      <c r="P24" s="59">
        <f t="shared" si="1"/>
        <v>18</v>
      </c>
      <c r="Q24" s="59">
        <f t="shared" si="1"/>
        <v>19</v>
      </c>
      <c r="R24" s="59">
        <f t="shared" si="1"/>
        <v>27</v>
      </c>
      <c r="S24" s="59">
        <f t="shared" si="1"/>
        <v>31</v>
      </c>
      <c r="T24" s="59">
        <f t="shared" si="1"/>
        <v>0</v>
      </c>
      <c r="U24" s="59">
        <f t="shared" si="1"/>
        <v>50</v>
      </c>
      <c r="V24" s="59">
        <f t="shared" si="1"/>
        <v>67</v>
      </c>
      <c r="W24" s="59">
        <f t="shared" si="1"/>
        <v>20</v>
      </c>
      <c r="X24" s="83">
        <f t="shared" si="1"/>
        <v>711</v>
      </c>
    </row>
  </sheetData>
  <sheetProtection/>
  <mergeCells count="7">
    <mergeCell ref="A24:B24"/>
    <mergeCell ref="C1:V1"/>
    <mergeCell ref="A4:W4"/>
    <mergeCell ref="X4:X5"/>
    <mergeCell ref="A5:B5"/>
    <mergeCell ref="A6:B6"/>
    <mergeCell ref="C7:W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V29" sqref="V29"/>
    </sheetView>
  </sheetViews>
  <sheetFormatPr defaultColWidth="9.140625" defaultRowHeight="15"/>
  <cols>
    <col min="1" max="1" width="3.28125" style="0" customWidth="1"/>
    <col min="2" max="2" width="44.140625" style="0" customWidth="1"/>
    <col min="3" max="3" width="4.140625" style="0" customWidth="1"/>
    <col min="4" max="5" width="4.421875" style="0" customWidth="1"/>
    <col min="6" max="6" width="4.00390625" style="0" customWidth="1"/>
    <col min="7" max="7" width="4.140625" style="0" customWidth="1"/>
    <col min="8" max="8" width="4.00390625" style="0" customWidth="1"/>
    <col min="9" max="10" width="4.140625" style="0" customWidth="1"/>
    <col min="11" max="11" width="4.421875" style="0" customWidth="1"/>
    <col min="12" max="12" width="4.140625" style="0" customWidth="1"/>
    <col min="13" max="13" width="4.28125" style="0" customWidth="1"/>
    <col min="14" max="14" width="4.7109375" style="0" customWidth="1"/>
    <col min="15" max="15" width="4.28125" style="0" customWidth="1"/>
    <col min="16" max="16" width="3.57421875" style="0" customWidth="1"/>
    <col min="17" max="17" width="4.421875" style="0" customWidth="1"/>
    <col min="18" max="18" width="4.28125" style="0" customWidth="1"/>
    <col min="19" max="19" width="4.00390625" style="0" customWidth="1"/>
    <col min="20" max="20" width="4.140625" style="0" customWidth="1"/>
    <col min="21" max="21" width="4.421875" style="0" customWidth="1"/>
    <col min="22" max="23" width="4.140625" style="0" customWidth="1"/>
    <col min="24" max="24" width="7.140625" style="0" customWidth="1"/>
  </cols>
  <sheetData>
    <row r="1" spans="2:23" ht="15">
      <c r="B1" s="163" t="s">
        <v>100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</row>
    <row r="2" spans="1:24" ht="1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4"/>
    </row>
    <row r="3" spans="1:24" ht="15.75" thickBo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6"/>
    </row>
    <row r="4" spans="1:24" ht="15.75" thickBot="1">
      <c r="A4" s="160" t="s">
        <v>121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2"/>
      <c r="X4" s="164" t="s">
        <v>72</v>
      </c>
    </row>
    <row r="5" spans="1:24" ht="15.75" thickBot="1">
      <c r="A5" s="156" t="s">
        <v>73</v>
      </c>
      <c r="B5" s="157"/>
      <c r="C5" s="91">
        <v>1</v>
      </c>
      <c r="D5" s="73">
        <v>2</v>
      </c>
      <c r="E5" s="73">
        <v>3</v>
      </c>
      <c r="F5" s="73">
        <v>4</v>
      </c>
      <c r="G5" s="73">
        <v>5</v>
      </c>
      <c r="H5" s="73">
        <v>6</v>
      </c>
      <c r="I5" s="73">
        <v>7</v>
      </c>
      <c r="J5" s="73">
        <v>8</v>
      </c>
      <c r="K5" s="73">
        <v>9</v>
      </c>
      <c r="L5" s="73">
        <v>10</v>
      </c>
      <c r="M5" s="73">
        <v>11</v>
      </c>
      <c r="N5" s="73">
        <v>12</v>
      </c>
      <c r="O5" s="73">
        <v>13</v>
      </c>
      <c r="P5" s="73">
        <v>14</v>
      </c>
      <c r="Q5" s="73">
        <v>15</v>
      </c>
      <c r="R5" s="73">
        <v>16</v>
      </c>
      <c r="S5" s="73">
        <v>17</v>
      </c>
      <c r="T5" s="73">
        <v>18</v>
      </c>
      <c r="U5" s="73">
        <v>19</v>
      </c>
      <c r="V5" s="73">
        <v>20</v>
      </c>
      <c r="W5" s="74">
        <v>21</v>
      </c>
      <c r="X5" s="165"/>
    </row>
    <row r="6" spans="1:24" ht="16.5" thickBot="1">
      <c r="A6" s="158" t="s">
        <v>74</v>
      </c>
      <c r="B6" s="159"/>
      <c r="C6" s="75">
        <f>SCRUTINIO!B25</f>
        <v>87</v>
      </c>
      <c r="D6" s="75">
        <f>SCRUTINIO!C25</f>
        <v>34</v>
      </c>
      <c r="E6" s="75">
        <f>SCRUTINIO!D25</f>
        <v>45</v>
      </c>
      <c r="F6" s="75">
        <f>SCRUTINIO!E25</f>
        <v>34</v>
      </c>
      <c r="G6" s="75">
        <f>SCRUTINIO!F25</f>
        <v>36</v>
      </c>
      <c r="H6" s="75">
        <f>SCRUTINIO!G25</f>
        <v>76</v>
      </c>
      <c r="I6" s="75">
        <f>SCRUTINIO!H25</f>
        <v>23</v>
      </c>
      <c r="J6" s="75">
        <f>SCRUTINIO!I25</f>
        <v>29</v>
      </c>
      <c r="K6" s="75">
        <f>SCRUTINIO!J25</f>
        <v>36</v>
      </c>
      <c r="L6" s="75">
        <f>SCRUTINIO!K25</f>
        <v>37</v>
      </c>
      <c r="M6" s="75">
        <f>SCRUTINIO!L25</f>
        <v>56</v>
      </c>
      <c r="N6" s="75">
        <f>SCRUTINIO!M25</f>
        <v>22</v>
      </c>
      <c r="O6" s="75">
        <f>SCRUTINIO!N25</f>
        <v>16</v>
      </c>
      <c r="P6" s="75">
        <f>SCRUTINIO!O25</f>
        <v>50</v>
      </c>
      <c r="Q6" s="75">
        <f>SCRUTINIO!P25</f>
        <v>65</v>
      </c>
      <c r="R6" s="75">
        <f>SCRUTINIO!Q25</f>
        <v>22</v>
      </c>
      <c r="S6" s="75">
        <f>SCRUTINIO!R25</f>
        <v>39</v>
      </c>
      <c r="T6" s="75">
        <f>SCRUTINIO!S25</f>
        <v>0</v>
      </c>
      <c r="U6" s="75">
        <f>SCRUTINIO!T25</f>
        <v>75</v>
      </c>
      <c r="V6" s="75">
        <f>SCRUTINIO!U25</f>
        <v>57</v>
      </c>
      <c r="W6" s="75">
        <f>SCRUTINIO!V25</f>
        <v>31</v>
      </c>
      <c r="X6" s="76">
        <f>SUM(C6:W6)</f>
        <v>870</v>
      </c>
    </row>
    <row r="7" spans="1:24" ht="29.25" thickBot="1">
      <c r="A7" s="94" t="s">
        <v>99</v>
      </c>
      <c r="B7" s="96" t="s">
        <v>101</v>
      </c>
      <c r="C7" s="166" t="s">
        <v>75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8"/>
      <c r="X7" s="97" t="s">
        <v>76</v>
      </c>
    </row>
    <row r="8" spans="1:24" ht="15.75" customHeight="1">
      <c r="A8" s="59">
        <v>1</v>
      </c>
      <c r="B8" s="95" t="s">
        <v>177</v>
      </c>
      <c r="C8" s="98">
        <v>0</v>
      </c>
      <c r="D8" s="98">
        <v>0</v>
      </c>
      <c r="E8" s="98">
        <v>0</v>
      </c>
      <c r="F8" s="98">
        <v>0</v>
      </c>
      <c r="G8" s="98">
        <v>0</v>
      </c>
      <c r="H8" s="98">
        <v>0</v>
      </c>
      <c r="I8" s="98">
        <v>1</v>
      </c>
      <c r="J8" s="98">
        <v>0</v>
      </c>
      <c r="K8" s="98">
        <v>0</v>
      </c>
      <c r="L8" s="98">
        <v>1</v>
      </c>
      <c r="M8" s="98">
        <v>0</v>
      </c>
      <c r="N8" s="98">
        <v>0</v>
      </c>
      <c r="O8" s="98">
        <v>0</v>
      </c>
      <c r="P8" s="98">
        <v>0</v>
      </c>
      <c r="Q8" s="98">
        <v>0</v>
      </c>
      <c r="R8" s="98">
        <v>0</v>
      </c>
      <c r="S8" s="98">
        <v>0</v>
      </c>
      <c r="T8" s="98">
        <v>0</v>
      </c>
      <c r="U8" s="98">
        <v>0</v>
      </c>
      <c r="V8" s="98">
        <v>0</v>
      </c>
      <c r="W8" s="99">
        <v>0</v>
      </c>
      <c r="X8" s="82">
        <f>SUM(C8:W8)</f>
        <v>2</v>
      </c>
    </row>
    <row r="9" spans="1:24" ht="15.75" customHeight="1">
      <c r="A9" s="59">
        <v>2</v>
      </c>
      <c r="B9" s="89" t="s">
        <v>178</v>
      </c>
      <c r="C9" s="80">
        <v>8</v>
      </c>
      <c r="D9" s="80">
        <v>5</v>
      </c>
      <c r="E9" s="80">
        <v>5</v>
      </c>
      <c r="F9" s="80">
        <v>5</v>
      </c>
      <c r="G9" s="80">
        <v>6</v>
      </c>
      <c r="H9" s="80">
        <v>16</v>
      </c>
      <c r="I9" s="80">
        <v>5</v>
      </c>
      <c r="J9" s="80">
        <v>3</v>
      </c>
      <c r="K9" s="80">
        <v>1</v>
      </c>
      <c r="L9" s="80">
        <v>0</v>
      </c>
      <c r="M9" s="80">
        <v>6</v>
      </c>
      <c r="N9" s="80">
        <v>2</v>
      </c>
      <c r="O9" s="80">
        <v>1</v>
      </c>
      <c r="P9" s="80">
        <v>0</v>
      </c>
      <c r="Q9" s="80">
        <v>2</v>
      </c>
      <c r="R9" s="80">
        <v>4</v>
      </c>
      <c r="S9" s="80">
        <v>8</v>
      </c>
      <c r="T9" s="80">
        <v>0</v>
      </c>
      <c r="U9" s="80">
        <v>14</v>
      </c>
      <c r="V9" s="80">
        <v>4</v>
      </c>
      <c r="W9" s="81">
        <v>1</v>
      </c>
      <c r="X9" s="82">
        <f aca="true" t="shared" si="0" ref="X9:X23">SUM(C9:W9)</f>
        <v>96</v>
      </c>
    </row>
    <row r="10" spans="1:24" ht="15.75" customHeight="1">
      <c r="A10" s="59">
        <v>3</v>
      </c>
      <c r="B10" s="89" t="s">
        <v>179</v>
      </c>
      <c r="C10" s="80">
        <v>1</v>
      </c>
      <c r="D10" s="80">
        <v>2</v>
      </c>
      <c r="E10" s="80">
        <v>0</v>
      </c>
      <c r="F10" s="80">
        <v>0</v>
      </c>
      <c r="G10" s="80">
        <v>0</v>
      </c>
      <c r="H10" s="80">
        <v>0</v>
      </c>
      <c r="I10" s="80">
        <v>4</v>
      </c>
      <c r="J10" s="80">
        <v>2</v>
      </c>
      <c r="K10" s="80">
        <v>0</v>
      </c>
      <c r="L10" s="80">
        <v>2</v>
      </c>
      <c r="M10" s="80">
        <v>6</v>
      </c>
      <c r="N10" s="80">
        <v>4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3</v>
      </c>
      <c r="V10" s="80">
        <v>7</v>
      </c>
      <c r="W10" s="81">
        <v>5</v>
      </c>
      <c r="X10" s="82">
        <f t="shared" si="0"/>
        <v>36</v>
      </c>
    </row>
    <row r="11" spans="1:24" ht="15.75" customHeight="1">
      <c r="A11" s="59">
        <v>4</v>
      </c>
      <c r="B11" s="104" t="s">
        <v>180</v>
      </c>
      <c r="C11" s="80">
        <v>0</v>
      </c>
      <c r="D11" s="80">
        <v>1</v>
      </c>
      <c r="E11" s="80">
        <v>0</v>
      </c>
      <c r="F11" s="80">
        <v>1</v>
      </c>
      <c r="G11" s="80">
        <v>1</v>
      </c>
      <c r="H11" s="80">
        <v>0</v>
      </c>
      <c r="I11" s="80">
        <v>0</v>
      </c>
      <c r="J11" s="80">
        <v>1</v>
      </c>
      <c r="K11" s="80">
        <v>0</v>
      </c>
      <c r="L11" s="80">
        <v>3</v>
      </c>
      <c r="M11" s="80">
        <v>2</v>
      </c>
      <c r="N11" s="80">
        <v>0</v>
      </c>
      <c r="O11" s="80">
        <v>0</v>
      </c>
      <c r="P11" s="80">
        <v>13</v>
      </c>
      <c r="Q11" s="80">
        <v>20</v>
      </c>
      <c r="R11" s="80">
        <v>0</v>
      </c>
      <c r="S11" s="80">
        <v>1</v>
      </c>
      <c r="T11" s="80">
        <v>0</v>
      </c>
      <c r="U11" s="80">
        <v>1</v>
      </c>
      <c r="V11" s="80">
        <v>1</v>
      </c>
      <c r="W11" s="81">
        <v>2</v>
      </c>
      <c r="X11" s="82">
        <f t="shared" si="0"/>
        <v>47</v>
      </c>
    </row>
    <row r="12" spans="1:24" ht="15.75" customHeight="1">
      <c r="A12" s="59">
        <v>5</v>
      </c>
      <c r="B12" s="89" t="s">
        <v>181</v>
      </c>
      <c r="C12" s="80">
        <v>11</v>
      </c>
      <c r="D12" s="80">
        <v>1</v>
      </c>
      <c r="E12" s="80">
        <v>8</v>
      </c>
      <c r="F12" s="80">
        <v>8</v>
      </c>
      <c r="G12" s="80">
        <v>3</v>
      </c>
      <c r="H12" s="80">
        <v>5</v>
      </c>
      <c r="I12" s="80">
        <v>3</v>
      </c>
      <c r="J12" s="80">
        <v>7</v>
      </c>
      <c r="K12" s="80">
        <v>7</v>
      </c>
      <c r="L12" s="80">
        <v>3</v>
      </c>
      <c r="M12" s="80">
        <v>14</v>
      </c>
      <c r="N12" s="80">
        <v>2</v>
      </c>
      <c r="O12" s="80">
        <v>0</v>
      </c>
      <c r="P12" s="80">
        <v>1</v>
      </c>
      <c r="Q12" s="80">
        <v>0</v>
      </c>
      <c r="R12" s="80">
        <v>1</v>
      </c>
      <c r="S12" s="80">
        <v>2</v>
      </c>
      <c r="T12" s="80">
        <v>0</v>
      </c>
      <c r="U12" s="80">
        <v>4</v>
      </c>
      <c r="V12" s="80">
        <v>6</v>
      </c>
      <c r="W12" s="81">
        <v>5</v>
      </c>
      <c r="X12" s="82">
        <f t="shared" si="0"/>
        <v>91</v>
      </c>
    </row>
    <row r="13" spans="1:24" ht="15.75" customHeight="1">
      <c r="A13" s="59">
        <v>6</v>
      </c>
      <c r="B13" s="89" t="s">
        <v>182</v>
      </c>
      <c r="C13" s="80">
        <v>9</v>
      </c>
      <c r="D13" s="80">
        <v>2</v>
      </c>
      <c r="E13" s="80">
        <v>5</v>
      </c>
      <c r="F13" s="80">
        <v>1</v>
      </c>
      <c r="G13" s="80">
        <v>9</v>
      </c>
      <c r="H13" s="80">
        <v>9</v>
      </c>
      <c r="I13" s="80">
        <v>3</v>
      </c>
      <c r="J13" s="80">
        <v>2</v>
      </c>
      <c r="K13" s="80">
        <v>5</v>
      </c>
      <c r="L13" s="80">
        <v>7</v>
      </c>
      <c r="M13" s="80">
        <v>5</v>
      </c>
      <c r="N13" s="80">
        <v>3</v>
      </c>
      <c r="O13" s="80">
        <v>2</v>
      </c>
      <c r="P13" s="80">
        <v>3</v>
      </c>
      <c r="Q13" s="80">
        <v>3</v>
      </c>
      <c r="R13" s="80">
        <v>0</v>
      </c>
      <c r="S13" s="80">
        <v>0</v>
      </c>
      <c r="T13" s="80">
        <v>0</v>
      </c>
      <c r="U13" s="80">
        <v>5</v>
      </c>
      <c r="V13" s="80">
        <v>10</v>
      </c>
      <c r="W13" s="81">
        <v>1</v>
      </c>
      <c r="X13" s="82">
        <f t="shared" si="0"/>
        <v>84</v>
      </c>
    </row>
    <row r="14" spans="1:24" ht="15.75" customHeight="1">
      <c r="A14" s="59">
        <v>7</v>
      </c>
      <c r="B14" s="89" t="s">
        <v>183</v>
      </c>
      <c r="C14" s="80">
        <v>3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1</v>
      </c>
      <c r="J14" s="80">
        <v>0</v>
      </c>
      <c r="K14" s="80">
        <v>2</v>
      </c>
      <c r="L14" s="80">
        <v>2</v>
      </c>
      <c r="M14" s="80">
        <v>0</v>
      </c>
      <c r="N14" s="80">
        <v>1</v>
      </c>
      <c r="O14" s="80">
        <v>0</v>
      </c>
      <c r="P14" s="80">
        <v>0</v>
      </c>
      <c r="Q14" s="80">
        <v>0</v>
      </c>
      <c r="R14" s="80">
        <v>0</v>
      </c>
      <c r="S14" s="80">
        <v>5</v>
      </c>
      <c r="T14" s="80">
        <v>0</v>
      </c>
      <c r="U14" s="80">
        <v>0</v>
      </c>
      <c r="V14" s="80">
        <v>0</v>
      </c>
      <c r="W14" s="81">
        <v>1</v>
      </c>
      <c r="X14" s="82">
        <f t="shared" si="0"/>
        <v>15</v>
      </c>
    </row>
    <row r="15" spans="1:24" ht="15.75" customHeight="1">
      <c r="A15" s="59">
        <v>8</v>
      </c>
      <c r="B15" s="89" t="s">
        <v>184</v>
      </c>
      <c r="C15" s="80">
        <v>2</v>
      </c>
      <c r="D15" s="80">
        <v>0</v>
      </c>
      <c r="E15" s="80">
        <v>2</v>
      </c>
      <c r="F15" s="80">
        <v>4</v>
      </c>
      <c r="G15" s="80">
        <v>1</v>
      </c>
      <c r="H15" s="81">
        <v>2</v>
      </c>
      <c r="I15" s="81">
        <v>1</v>
      </c>
      <c r="J15" s="81">
        <v>0</v>
      </c>
      <c r="K15" s="81">
        <v>0</v>
      </c>
      <c r="L15" s="81">
        <v>0</v>
      </c>
      <c r="M15" s="81">
        <v>3</v>
      </c>
      <c r="N15" s="81">
        <v>0</v>
      </c>
      <c r="O15" s="81">
        <v>0</v>
      </c>
      <c r="P15" s="81">
        <v>0</v>
      </c>
      <c r="Q15" s="81">
        <v>0</v>
      </c>
      <c r="R15" s="81">
        <v>1</v>
      </c>
      <c r="S15" s="81">
        <v>1</v>
      </c>
      <c r="T15" s="81">
        <v>0</v>
      </c>
      <c r="U15" s="81">
        <v>1</v>
      </c>
      <c r="V15" s="81">
        <v>0</v>
      </c>
      <c r="W15" s="81">
        <v>0</v>
      </c>
      <c r="X15" s="82">
        <f t="shared" si="0"/>
        <v>18</v>
      </c>
    </row>
    <row r="16" spans="1:24" ht="15.75" customHeight="1">
      <c r="A16" s="59">
        <v>9</v>
      </c>
      <c r="B16" s="89" t="s">
        <v>186</v>
      </c>
      <c r="C16" s="80">
        <v>1</v>
      </c>
      <c r="D16" s="80">
        <v>1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1</v>
      </c>
      <c r="N16" s="80">
        <v>0</v>
      </c>
      <c r="O16" s="80">
        <v>0</v>
      </c>
      <c r="P16" s="80">
        <v>0</v>
      </c>
      <c r="Q16" s="80">
        <v>0</v>
      </c>
      <c r="R16" s="80">
        <v>9</v>
      </c>
      <c r="S16" s="80">
        <v>14</v>
      </c>
      <c r="T16" s="80">
        <v>0</v>
      </c>
      <c r="U16" s="80">
        <v>0</v>
      </c>
      <c r="V16" s="80">
        <v>0</v>
      </c>
      <c r="W16" s="81">
        <v>1</v>
      </c>
      <c r="X16" s="82">
        <f t="shared" si="0"/>
        <v>27</v>
      </c>
    </row>
    <row r="17" spans="1:24" ht="15.75" customHeight="1">
      <c r="A17" s="59">
        <v>10</v>
      </c>
      <c r="B17" s="89" t="s">
        <v>185</v>
      </c>
      <c r="C17" s="80">
        <v>7</v>
      </c>
      <c r="D17" s="80">
        <v>2</v>
      </c>
      <c r="E17" s="80">
        <v>2</v>
      </c>
      <c r="F17" s="80">
        <v>0</v>
      </c>
      <c r="G17" s="80">
        <v>1</v>
      </c>
      <c r="H17" s="80">
        <v>8</v>
      </c>
      <c r="I17" s="80">
        <v>0</v>
      </c>
      <c r="J17" s="80">
        <v>1</v>
      </c>
      <c r="K17" s="80">
        <v>0</v>
      </c>
      <c r="L17" s="80">
        <v>4</v>
      </c>
      <c r="M17" s="80">
        <v>7</v>
      </c>
      <c r="N17" s="80">
        <v>2</v>
      </c>
      <c r="O17" s="80">
        <v>0</v>
      </c>
      <c r="P17" s="80">
        <v>0</v>
      </c>
      <c r="Q17" s="80">
        <v>2</v>
      </c>
      <c r="R17" s="80">
        <v>1</v>
      </c>
      <c r="S17" s="80">
        <v>0</v>
      </c>
      <c r="T17" s="80">
        <v>0</v>
      </c>
      <c r="U17" s="80">
        <v>5</v>
      </c>
      <c r="V17" s="80">
        <v>3</v>
      </c>
      <c r="W17" s="81">
        <v>4</v>
      </c>
      <c r="X17" s="82">
        <f t="shared" si="0"/>
        <v>49</v>
      </c>
    </row>
    <row r="18" spans="1:24" ht="15.75" customHeight="1">
      <c r="A18" s="59">
        <v>11</v>
      </c>
      <c r="B18" s="90" t="s">
        <v>187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1</v>
      </c>
      <c r="J18" s="80">
        <v>0</v>
      </c>
      <c r="K18" s="80">
        <v>0</v>
      </c>
      <c r="L18" s="80">
        <v>2</v>
      </c>
      <c r="M18" s="80">
        <v>0</v>
      </c>
      <c r="N18" s="80">
        <v>0</v>
      </c>
      <c r="O18" s="80">
        <v>0</v>
      </c>
      <c r="P18" s="80">
        <v>31</v>
      </c>
      <c r="Q18" s="80">
        <v>46</v>
      </c>
      <c r="R18" s="80">
        <v>1</v>
      </c>
      <c r="S18" s="80">
        <v>0</v>
      </c>
      <c r="T18" s="80">
        <v>0</v>
      </c>
      <c r="U18" s="80">
        <v>1</v>
      </c>
      <c r="V18" s="80">
        <v>1</v>
      </c>
      <c r="W18" s="81">
        <v>0</v>
      </c>
      <c r="X18" s="82">
        <f t="shared" si="0"/>
        <v>83</v>
      </c>
    </row>
    <row r="19" spans="1:24" ht="15.75" customHeight="1">
      <c r="A19" s="59">
        <v>12</v>
      </c>
      <c r="B19" s="90" t="s">
        <v>188</v>
      </c>
      <c r="C19" s="80">
        <v>18</v>
      </c>
      <c r="D19" s="80">
        <v>6</v>
      </c>
      <c r="E19" s="80">
        <v>14</v>
      </c>
      <c r="F19" s="80">
        <v>6</v>
      </c>
      <c r="G19" s="80">
        <v>16</v>
      </c>
      <c r="H19" s="80">
        <v>21</v>
      </c>
      <c r="I19" s="80">
        <v>6</v>
      </c>
      <c r="J19" s="80">
        <v>10</v>
      </c>
      <c r="K19" s="80">
        <v>5</v>
      </c>
      <c r="L19" s="80">
        <v>13</v>
      </c>
      <c r="M19" s="80">
        <v>15</v>
      </c>
      <c r="N19" s="80">
        <v>6</v>
      </c>
      <c r="O19" s="80">
        <v>6</v>
      </c>
      <c r="P19" s="80">
        <v>4</v>
      </c>
      <c r="Q19" s="80">
        <v>1</v>
      </c>
      <c r="R19" s="80">
        <v>0</v>
      </c>
      <c r="S19" s="80">
        <v>5</v>
      </c>
      <c r="T19" s="80">
        <v>0</v>
      </c>
      <c r="U19" s="80">
        <v>12</v>
      </c>
      <c r="V19" s="80">
        <v>18</v>
      </c>
      <c r="W19" s="81">
        <v>4</v>
      </c>
      <c r="X19" s="82">
        <f t="shared" si="0"/>
        <v>186</v>
      </c>
    </row>
    <row r="20" spans="1:24" ht="15.75" customHeight="1">
      <c r="A20" s="59">
        <v>13</v>
      </c>
      <c r="B20" s="90" t="s">
        <v>189</v>
      </c>
      <c r="C20" s="80">
        <v>17</v>
      </c>
      <c r="D20" s="80">
        <v>10</v>
      </c>
      <c r="E20" s="80">
        <v>8</v>
      </c>
      <c r="F20" s="80">
        <v>6</v>
      </c>
      <c r="G20" s="80">
        <v>2</v>
      </c>
      <c r="H20" s="80">
        <v>9</v>
      </c>
      <c r="I20" s="80">
        <v>2</v>
      </c>
      <c r="J20" s="80">
        <v>4</v>
      </c>
      <c r="K20" s="80">
        <v>2</v>
      </c>
      <c r="L20" s="80">
        <v>4</v>
      </c>
      <c r="M20" s="80">
        <v>8</v>
      </c>
      <c r="N20" s="80">
        <v>0</v>
      </c>
      <c r="O20" s="80">
        <v>5</v>
      </c>
      <c r="P20" s="80">
        <v>0</v>
      </c>
      <c r="Q20" s="80">
        <v>5</v>
      </c>
      <c r="R20" s="80">
        <v>1</v>
      </c>
      <c r="S20" s="80">
        <v>5</v>
      </c>
      <c r="T20" s="80">
        <v>0</v>
      </c>
      <c r="U20" s="80">
        <v>25</v>
      </c>
      <c r="V20" s="80">
        <v>8</v>
      </c>
      <c r="W20" s="81">
        <v>5</v>
      </c>
      <c r="X20" s="82">
        <f t="shared" si="0"/>
        <v>126</v>
      </c>
    </row>
    <row r="21" spans="1:24" ht="15.75" customHeight="1">
      <c r="A21" s="59">
        <v>14</v>
      </c>
      <c r="B21" s="90" t="s">
        <v>190</v>
      </c>
      <c r="C21" s="80">
        <v>5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2</v>
      </c>
      <c r="J21" s="80">
        <v>1</v>
      </c>
      <c r="K21" s="80">
        <v>1</v>
      </c>
      <c r="L21" s="80">
        <v>0</v>
      </c>
      <c r="M21" s="80">
        <v>3</v>
      </c>
      <c r="N21" s="80">
        <v>5</v>
      </c>
      <c r="O21" s="80">
        <v>0</v>
      </c>
      <c r="P21" s="80">
        <v>1</v>
      </c>
      <c r="Q21" s="80">
        <v>0</v>
      </c>
      <c r="R21" s="80">
        <v>0</v>
      </c>
      <c r="S21" s="80">
        <v>1</v>
      </c>
      <c r="T21" s="80">
        <v>0</v>
      </c>
      <c r="U21" s="80">
        <v>0</v>
      </c>
      <c r="V21" s="80">
        <v>12</v>
      </c>
      <c r="W21" s="81">
        <v>3</v>
      </c>
      <c r="X21" s="82">
        <f t="shared" si="0"/>
        <v>34</v>
      </c>
    </row>
    <row r="22" spans="1:24" ht="15.75" customHeight="1">
      <c r="A22" s="59">
        <v>15</v>
      </c>
      <c r="B22" s="90" t="s">
        <v>191</v>
      </c>
      <c r="C22" s="80">
        <v>14</v>
      </c>
      <c r="D22" s="80">
        <v>1</v>
      </c>
      <c r="E22" s="80">
        <v>6</v>
      </c>
      <c r="F22" s="80">
        <v>6</v>
      </c>
      <c r="G22" s="80">
        <v>3</v>
      </c>
      <c r="H22" s="80">
        <v>6</v>
      </c>
      <c r="I22" s="80">
        <v>5</v>
      </c>
      <c r="J22" s="80">
        <v>6</v>
      </c>
      <c r="K22" s="80">
        <v>13</v>
      </c>
      <c r="L22" s="80">
        <v>5</v>
      </c>
      <c r="M22" s="80">
        <v>8</v>
      </c>
      <c r="N22" s="80">
        <v>0</v>
      </c>
      <c r="O22" s="80">
        <v>0</v>
      </c>
      <c r="P22" s="80">
        <v>1</v>
      </c>
      <c r="Q22" s="80">
        <v>0</v>
      </c>
      <c r="R22" s="80">
        <v>1</v>
      </c>
      <c r="S22" s="80">
        <v>5</v>
      </c>
      <c r="T22" s="80">
        <v>0</v>
      </c>
      <c r="U22" s="80">
        <v>3</v>
      </c>
      <c r="V22" s="80">
        <v>11</v>
      </c>
      <c r="W22" s="81">
        <v>1</v>
      </c>
      <c r="X22" s="82">
        <f t="shared" si="0"/>
        <v>95</v>
      </c>
    </row>
    <row r="23" spans="1:24" ht="15.75" customHeight="1">
      <c r="A23" s="59">
        <v>16</v>
      </c>
      <c r="B23" s="90" t="s">
        <v>276</v>
      </c>
      <c r="C23" s="80">
        <v>7</v>
      </c>
      <c r="D23" s="80">
        <v>4</v>
      </c>
      <c r="E23" s="80">
        <v>8</v>
      </c>
      <c r="F23" s="80">
        <v>1</v>
      </c>
      <c r="G23" s="80">
        <v>5</v>
      </c>
      <c r="H23" s="80">
        <v>12</v>
      </c>
      <c r="I23" s="80">
        <v>1</v>
      </c>
      <c r="J23" s="80">
        <v>0</v>
      </c>
      <c r="K23" s="80">
        <v>1</v>
      </c>
      <c r="L23" s="80">
        <v>1</v>
      </c>
      <c r="M23" s="80">
        <v>1</v>
      </c>
      <c r="N23" s="80">
        <v>1</v>
      </c>
      <c r="O23" s="80">
        <v>1</v>
      </c>
      <c r="P23" s="80">
        <v>1</v>
      </c>
      <c r="Q23" s="80">
        <v>3</v>
      </c>
      <c r="R23" s="80">
        <v>0</v>
      </c>
      <c r="S23" s="80">
        <v>2</v>
      </c>
      <c r="T23" s="80">
        <v>0</v>
      </c>
      <c r="U23" s="80">
        <v>6</v>
      </c>
      <c r="V23" s="80">
        <v>0</v>
      </c>
      <c r="W23" s="81">
        <v>0</v>
      </c>
      <c r="X23" s="82">
        <f t="shared" si="0"/>
        <v>55</v>
      </c>
    </row>
    <row r="24" spans="1:24" ht="15.75" customHeight="1">
      <c r="A24" s="154" t="s">
        <v>82</v>
      </c>
      <c r="B24" s="155"/>
      <c r="C24" s="59">
        <f aca="true" t="shared" si="1" ref="C24:X24">SUM(C8:C23)</f>
        <v>103</v>
      </c>
      <c r="D24" s="59">
        <f t="shared" si="1"/>
        <v>35</v>
      </c>
      <c r="E24" s="59">
        <f t="shared" si="1"/>
        <v>58</v>
      </c>
      <c r="F24" s="59">
        <f t="shared" si="1"/>
        <v>38</v>
      </c>
      <c r="G24" s="59">
        <f t="shared" si="1"/>
        <v>47</v>
      </c>
      <c r="H24" s="59">
        <f t="shared" si="1"/>
        <v>88</v>
      </c>
      <c r="I24" s="59">
        <f t="shared" si="1"/>
        <v>35</v>
      </c>
      <c r="J24" s="59">
        <f t="shared" si="1"/>
        <v>37</v>
      </c>
      <c r="K24" s="59">
        <f t="shared" si="1"/>
        <v>37</v>
      </c>
      <c r="L24" s="59">
        <f t="shared" si="1"/>
        <v>47</v>
      </c>
      <c r="M24" s="59">
        <f t="shared" si="1"/>
        <v>79</v>
      </c>
      <c r="N24" s="59">
        <f t="shared" si="1"/>
        <v>26</v>
      </c>
      <c r="O24" s="59">
        <f t="shared" si="1"/>
        <v>15</v>
      </c>
      <c r="P24" s="59">
        <f t="shared" si="1"/>
        <v>55</v>
      </c>
      <c r="Q24" s="59">
        <f t="shared" si="1"/>
        <v>82</v>
      </c>
      <c r="R24" s="59">
        <f t="shared" si="1"/>
        <v>19</v>
      </c>
      <c r="S24" s="59">
        <f t="shared" si="1"/>
        <v>49</v>
      </c>
      <c r="T24" s="59">
        <f t="shared" si="1"/>
        <v>0</v>
      </c>
      <c r="U24" s="59">
        <f t="shared" si="1"/>
        <v>80</v>
      </c>
      <c r="V24" s="59">
        <f t="shared" si="1"/>
        <v>81</v>
      </c>
      <c r="W24" s="59">
        <f t="shared" si="1"/>
        <v>33</v>
      </c>
      <c r="X24" s="83">
        <f t="shared" si="1"/>
        <v>1044</v>
      </c>
    </row>
  </sheetData>
  <sheetProtection/>
  <mergeCells count="8">
    <mergeCell ref="A24:B24"/>
    <mergeCell ref="B1:W1"/>
    <mergeCell ref="A2:X3"/>
    <mergeCell ref="A4:W4"/>
    <mergeCell ref="X4:X5"/>
    <mergeCell ref="A5:B5"/>
    <mergeCell ref="A6:B6"/>
    <mergeCell ref="C7:W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2020-09-25T11:58:35Z</dcterms:modified>
  <cp:category/>
  <cp:version/>
  <cp:contentType/>
  <cp:contentStatus/>
</cp:coreProperties>
</file>